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van2\Desktop\"/>
    </mc:Choice>
  </mc:AlternateContent>
  <xr:revisionPtr revIDLastSave="0" documentId="13_ncr:1_{9A6FBDFC-AB35-4734-A793-2FE1599DF635}" xr6:coauthVersionLast="47" xr6:coauthVersionMax="47" xr10:uidLastSave="{00000000-0000-0000-0000-000000000000}"/>
  <bookViews>
    <workbookView xWindow="28680" yWindow="-120" windowWidth="29040" windowHeight="15720" firstSheet="1" activeTab="2" xr2:uid="{B1222920-18D7-453E-8F2A-B1F450552B86}"/>
  </bookViews>
  <sheets>
    <sheet name="Selection" sheetId="7" state="hidden" r:id="rId1"/>
    <sheet name="EB-Cleaners" sheetId="5" r:id="rId2"/>
    <sheet name="EB-DoE" sheetId="3" r:id="rId3"/>
    <sheet name="EB-Nurses" sheetId="4" r:id="rId4"/>
    <sheet name="EB-Teacher Aides" sheetId="6" r:id="rId5"/>
    <sheet name="Sheet2" sheetId="2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5" l="1"/>
  <c r="I9" i="5" s="1"/>
  <c r="J9" i="5" s="1"/>
  <c r="F9" i="5"/>
  <c r="D9" i="5"/>
  <c r="G8" i="5"/>
  <c r="K8" i="5" s="1"/>
  <c r="F8" i="5"/>
  <c r="D8" i="5"/>
  <c r="G7" i="5"/>
  <c r="K7" i="5" s="1"/>
  <c r="F7" i="5"/>
  <c r="D7" i="5"/>
  <c r="G6" i="5"/>
  <c r="K6" i="5" s="1"/>
  <c r="F6" i="5"/>
  <c r="D6" i="5"/>
  <c r="K9" i="5" l="1"/>
  <c r="M9" i="5" s="1"/>
  <c r="N9" i="5" s="1"/>
  <c r="L6" i="5"/>
  <c r="M6" i="5"/>
  <c r="N6" i="5" s="1"/>
  <c r="M7" i="5"/>
  <c r="N7" i="5" s="1"/>
  <c r="L7" i="5"/>
  <c r="L8" i="5"/>
  <c r="M8" i="5"/>
  <c r="N8" i="5" s="1"/>
  <c r="H7" i="5"/>
  <c r="I8" i="5"/>
  <c r="J8" i="5" s="1"/>
  <c r="H8" i="5"/>
  <c r="I7" i="5"/>
  <c r="J7" i="5" s="1"/>
  <c r="H6" i="5"/>
  <c r="I6" i="5"/>
  <c r="J6" i="5" s="1"/>
  <c r="H9" i="5"/>
  <c r="L9" i="5" l="1"/>
  <c r="E13" i="5"/>
  <c r="F13" i="5" s="1"/>
  <c r="E47" i="6"/>
  <c r="F47" i="6" s="1"/>
  <c r="M42" i="6" l="1"/>
  <c r="N42" i="6" s="1"/>
  <c r="L42" i="6"/>
  <c r="M41" i="6"/>
  <c r="N41" i="6" s="1"/>
  <c r="L41" i="6"/>
  <c r="M40" i="6"/>
  <c r="N40" i="6" s="1"/>
  <c r="L40" i="6"/>
  <c r="M39" i="6"/>
  <c r="N39" i="6" s="1"/>
  <c r="L39" i="6"/>
  <c r="M38" i="6"/>
  <c r="N38" i="6" s="1"/>
  <c r="L38" i="6"/>
  <c r="M37" i="6"/>
  <c r="N37" i="6" s="1"/>
  <c r="L37" i="6"/>
  <c r="M36" i="6"/>
  <c r="N36" i="6" s="1"/>
  <c r="L36" i="6"/>
  <c r="M35" i="6"/>
  <c r="N35" i="6" s="1"/>
  <c r="L35" i="6"/>
  <c r="M34" i="6"/>
  <c r="N34" i="6" s="1"/>
  <c r="L34" i="6"/>
  <c r="M33" i="6"/>
  <c r="N33" i="6" s="1"/>
  <c r="L33" i="6"/>
  <c r="M32" i="6"/>
  <c r="N32" i="6" s="1"/>
  <c r="L32" i="6"/>
  <c r="M31" i="6"/>
  <c r="N31" i="6" s="1"/>
  <c r="L31" i="6"/>
  <c r="M30" i="6"/>
  <c r="N30" i="6" s="1"/>
  <c r="L30" i="6"/>
  <c r="M29" i="6"/>
  <c r="N29" i="6" s="1"/>
  <c r="L29" i="6"/>
  <c r="M28" i="6"/>
  <c r="N28" i="6" s="1"/>
  <c r="L28" i="6"/>
  <c r="M27" i="6"/>
  <c r="N27" i="6" s="1"/>
  <c r="L27" i="6"/>
  <c r="I42" i="6"/>
  <c r="J42" i="6" s="1"/>
  <c r="H42" i="6"/>
  <c r="I41" i="6"/>
  <c r="J41" i="6" s="1"/>
  <c r="H41" i="6"/>
  <c r="I40" i="6"/>
  <c r="J40" i="6" s="1"/>
  <c r="H40" i="6"/>
  <c r="I39" i="6"/>
  <c r="J39" i="6" s="1"/>
  <c r="H39" i="6"/>
  <c r="I38" i="6"/>
  <c r="J38" i="6" s="1"/>
  <c r="H38" i="6"/>
  <c r="I37" i="6"/>
  <c r="J37" i="6" s="1"/>
  <c r="H37" i="6"/>
  <c r="I36" i="6"/>
  <c r="J36" i="6" s="1"/>
  <c r="H36" i="6"/>
  <c r="I35" i="6"/>
  <c r="J35" i="6" s="1"/>
  <c r="H35" i="6"/>
  <c r="I34" i="6"/>
  <c r="J34" i="6" s="1"/>
  <c r="H34" i="6"/>
  <c r="I33" i="6"/>
  <c r="J33" i="6" s="1"/>
  <c r="H33" i="6"/>
  <c r="I32" i="6"/>
  <c r="J32" i="6" s="1"/>
  <c r="H32" i="6"/>
  <c r="I31" i="6"/>
  <c r="J31" i="6" s="1"/>
  <c r="H31" i="6"/>
  <c r="I30" i="6"/>
  <c r="J30" i="6" s="1"/>
  <c r="H30" i="6"/>
  <c r="I29" i="6"/>
  <c r="J29" i="6" s="1"/>
  <c r="H29" i="6"/>
  <c r="I28" i="6"/>
  <c r="J28" i="6" s="1"/>
  <c r="H28" i="6"/>
  <c r="I27" i="6"/>
  <c r="J27" i="6" s="1"/>
  <c r="H27" i="6"/>
  <c r="E42" i="6"/>
  <c r="F42" i="6" s="1"/>
  <c r="E41" i="6"/>
  <c r="F41" i="6" s="1"/>
  <c r="E40" i="6"/>
  <c r="F40" i="6" s="1"/>
  <c r="E39" i="6"/>
  <c r="F39" i="6" s="1"/>
  <c r="E38" i="6"/>
  <c r="F38" i="6" s="1"/>
  <c r="E37" i="6"/>
  <c r="F37" i="6" s="1"/>
  <c r="E36" i="6"/>
  <c r="F36" i="6" s="1"/>
  <c r="E35" i="6"/>
  <c r="F35" i="6" s="1"/>
  <c r="E34" i="6"/>
  <c r="F34" i="6" s="1"/>
  <c r="E33" i="6"/>
  <c r="F33" i="6" s="1"/>
  <c r="E32" i="6"/>
  <c r="F32" i="6" s="1"/>
  <c r="E31" i="6"/>
  <c r="F31" i="6" s="1"/>
  <c r="E30" i="6"/>
  <c r="F30" i="6" s="1"/>
  <c r="E29" i="6"/>
  <c r="F29" i="6" s="1"/>
  <c r="E28" i="6"/>
  <c r="F28" i="6" s="1"/>
  <c r="E27" i="6"/>
  <c r="F27" i="6" s="1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8" i="6"/>
  <c r="E8" i="6"/>
  <c r="F8" i="6" s="1"/>
  <c r="G8" i="6"/>
  <c r="H8" i="6" s="1"/>
  <c r="D9" i="6"/>
  <c r="E9" i="6"/>
  <c r="F9" i="6" s="1"/>
  <c r="G9" i="6"/>
  <c r="H9" i="6" s="1"/>
  <c r="D10" i="6"/>
  <c r="E10" i="6"/>
  <c r="F10" i="6" s="1"/>
  <c r="G10" i="6"/>
  <c r="I10" i="6" s="1"/>
  <c r="J10" i="6" s="1"/>
  <c r="D11" i="6"/>
  <c r="E11" i="6"/>
  <c r="F11" i="6" s="1"/>
  <c r="G11" i="6"/>
  <c r="H11" i="6" s="1"/>
  <c r="D12" i="6"/>
  <c r="E12" i="6"/>
  <c r="F12" i="6" s="1"/>
  <c r="G12" i="6"/>
  <c r="H12" i="6" s="1"/>
  <c r="D13" i="6"/>
  <c r="E13" i="6"/>
  <c r="F13" i="6" s="1"/>
  <c r="G13" i="6"/>
  <c r="I13" i="6" s="1"/>
  <c r="J13" i="6" s="1"/>
  <c r="D14" i="6"/>
  <c r="E14" i="6"/>
  <c r="F14" i="6" s="1"/>
  <c r="G14" i="6"/>
  <c r="K14" i="6" s="1"/>
  <c r="D15" i="6"/>
  <c r="E15" i="6"/>
  <c r="F15" i="6" s="1"/>
  <c r="G15" i="6"/>
  <c r="K15" i="6" s="1"/>
  <c r="D16" i="6"/>
  <c r="E16" i="6"/>
  <c r="F16" i="6" s="1"/>
  <c r="G16" i="6"/>
  <c r="K16" i="6" s="1"/>
  <c r="L16" i="6" s="1"/>
  <c r="D17" i="6"/>
  <c r="E17" i="6"/>
  <c r="F17" i="6" s="1"/>
  <c r="G17" i="6"/>
  <c r="H17" i="6" s="1"/>
  <c r="D18" i="6"/>
  <c r="E18" i="6"/>
  <c r="F18" i="6" s="1"/>
  <c r="G18" i="6"/>
  <c r="H18" i="6" s="1"/>
  <c r="D19" i="6"/>
  <c r="E19" i="6"/>
  <c r="F19" i="6" s="1"/>
  <c r="G19" i="6"/>
  <c r="H19" i="6" s="1"/>
  <c r="D20" i="6"/>
  <c r="E20" i="6"/>
  <c r="F20" i="6" s="1"/>
  <c r="G20" i="6"/>
  <c r="I20" i="6" s="1"/>
  <c r="J20" i="6" s="1"/>
  <c r="D21" i="6"/>
  <c r="E21" i="6"/>
  <c r="F21" i="6" s="1"/>
  <c r="G21" i="6"/>
  <c r="H21" i="6" s="1"/>
  <c r="D22" i="6"/>
  <c r="E22" i="6"/>
  <c r="F22" i="6" s="1"/>
  <c r="G22" i="6"/>
  <c r="H22" i="6" s="1"/>
  <c r="G7" i="6"/>
  <c r="K7" i="6" s="1"/>
  <c r="M7" i="6" s="1"/>
  <c r="N7" i="6" s="1"/>
  <c r="E7" i="6"/>
  <c r="F7" i="6" s="1"/>
  <c r="D7" i="6"/>
  <c r="K20" i="6" l="1"/>
  <c r="L20" i="6" s="1"/>
  <c r="K11" i="6"/>
  <c r="L11" i="6" s="1"/>
  <c r="I16" i="6"/>
  <c r="J16" i="6" s="1"/>
  <c r="I18" i="6"/>
  <c r="J18" i="6" s="1"/>
  <c r="I8" i="6"/>
  <c r="J8" i="6" s="1"/>
  <c r="K18" i="6"/>
  <c r="L18" i="6" s="1"/>
  <c r="K8" i="6"/>
  <c r="M8" i="6" s="1"/>
  <c r="N8" i="6" s="1"/>
  <c r="H7" i="6"/>
  <c r="I7" i="6"/>
  <c r="J7" i="6" s="1"/>
  <c r="H20" i="6"/>
  <c r="K17" i="6"/>
  <c r="I19" i="6"/>
  <c r="J19" i="6" s="1"/>
  <c r="H16" i="6"/>
  <c r="H13" i="6"/>
  <c r="I14" i="6"/>
  <c r="J14" i="6" s="1"/>
  <c r="H14" i="6"/>
  <c r="I11" i="6"/>
  <c r="J11" i="6" s="1"/>
  <c r="K9" i="6"/>
  <c r="K21" i="6"/>
  <c r="I17" i="6"/>
  <c r="J17" i="6" s="1"/>
  <c r="I9" i="6"/>
  <c r="J9" i="6" s="1"/>
  <c r="I21" i="6"/>
  <c r="J21" i="6" s="1"/>
  <c r="I15" i="6"/>
  <c r="J15" i="6" s="1"/>
  <c r="H15" i="6"/>
  <c r="K19" i="6"/>
  <c r="H10" i="6"/>
  <c r="L14" i="6"/>
  <c r="M14" i="6"/>
  <c r="N14" i="6" s="1"/>
  <c r="L15" i="6"/>
  <c r="M15" i="6"/>
  <c r="N15" i="6" s="1"/>
  <c r="K22" i="6"/>
  <c r="K10" i="6"/>
  <c r="I22" i="6"/>
  <c r="J22" i="6" s="1"/>
  <c r="K12" i="6"/>
  <c r="K13" i="6"/>
  <c r="M16" i="6"/>
  <c r="N16" i="6" s="1"/>
  <c r="I12" i="6"/>
  <c r="J12" i="6" s="1"/>
  <c r="L7" i="6"/>
  <c r="M11" i="6" l="1"/>
  <c r="N11" i="6" s="1"/>
  <c r="M20" i="6"/>
  <c r="N20" i="6" s="1"/>
  <c r="M18" i="6"/>
  <c r="N18" i="6" s="1"/>
  <c r="L8" i="6"/>
  <c r="M17" i="6"/>
  <c r="N17" i="6" s="1"/>
  <c r="L17" i="6"/>
  <c r="L21" i="6"/>
  <c r="M21" i="6"/>
  <c r="N21" i="6" s="1"/>
  <c r="L19" i="6"/>
  <c r="M19" i="6"/>
  <c r="N19" i="6" s="1"/>
  <c r="L9" i="6"/>
  <c r="M9" i="6"/>
  <c r="N9" i="6" s="1"/>
  <c r="L13" i="6"/>
  <c r="M13" i="6"/>
  <c r="N13" i="6" s="1"/>
  <c r="L12" i="6"/>
  <c r="M12" i="6"/>
  <c r="N12" i="6" s="1"/>
  <c r="L10" i="6"/>
  <c r="M10" i="6"/>
  <c r="N10" i="6" s="1"/>
  <c r="M22" i="6"/>
  <c r="N22" i="6" s="1"/>
  <c r="L22" i="6"/>
  <c r="D253" i="3" l="1"/>
  <c r="E253" i="3"/>
  <c r="F253" i="3" s="1"/>
  <c r="D252" i="3"/>
  <c r="E252" i="3"/>
  <c r="F252" i="3" s="1"/>
  <c r="D251" i="3"/>
  <c r="E251" i="3"/>
  <c r="F251" i="3" s="1"/>
  <c r="D250" i="3"/>
  <c r="E250" i="3"/>
  <c r="F250" i="3" s="1"/>
  <c r="D249" i="3"/>
  <c r="E249" i="3"/>
  <c r="F249" i="3" s="1"/>
  <c r="D248" i="3"/>
  <c r="E248" i="3"/>
  <c r="F248" i="3" s="1"/>
  <c r="D247" i="3"/>
  <c r="E247" i="3"/>
  <c r="F247" i="3" s="1"/>
  <c r="D246" i="3"/>
  <c r="E246" i="3"/>
  <c r="F246" i="3" s="1"/>
  <c r="D245" i="3"/>
  <c r="E245" i="3"/>
  <c r="F245" i="3" s="1"/>
  <c r="D244" i="3"/>
  <c r="E244" i="3"/>
  <c r="F244" i="3" s="1"/>
  <c r="D243" i="3"/>
  <c r="E243" i="3"/>
  <c r="G243" i="3" s="1"/>
  <c r="H243" i="3" s="1"/>
  <c r="D242" i="3"/>
  <c r="E242" i="3"/>
  <c r="F242" i="3" s="1"/>
  <c r="D241" i="3"/>
  <c r="E241" i="3"/>
  <c r="F241" i="3" s="1"/>
  <c r="D240" i="3"/>
  <c r="E240" i="3"/>
  <c r="G240" i="3" s="1"/>
  <c r="H240" i="3" s="1"/>
  <c r="D239" i="3"/>
  <c r="E239" i="3"/>
  <c r="G239" i="3" s="1"/>
  <c r="H239" i="3" s="1"/>
  <c r="D238" i="3"/>
  <c r="E238" i="3"/>
  <c r="F238" i="3" s="1"/>
  <c r="D237" i="3"/>
  <c r="E237" i="3"/>
  <c r="F237" i="3" s="1"/>
  <c r="D232" i="3"/>
  <c r="E232" i="3"/>
  <c r="F232" i="3" s="1"/>
  <c r="D231" i="3"/>
  <c r="E231" i="3"/>
  <c r="F231" i="3" s="1"/>
  <c r="D230" i="3"/>
  <c r="E230" i="3"/>
  <c r="G230" i="3" s="1"/>
  <c r="H230" i="3" s="1"/>
  <c r="D229" i="3"/>
  <c r="E229" i="3"/>
  <c r="F229" i="3" s="1"/>
  <c r="D228" i="3"/>
  <c r="E228" i="3"/>
  <c r="F228" i="3" s="1"/>
  <c r="D227" i="3"/>
  <c r="E227" i="3"/>
  <c r="G227" i="3" s="1"/>
  <c r="H227" i="3" s="1"/>
  <c r="D226" i="3"/>
  <c r="E226" i="3"/>
  <c r="F226" i="3" s="1"/>
  <c r="D225" i="3"/>
  <c r="E225" i="3"/>
  <c r="F225" i="3" s="1"/>
  <c r="D224" i="3"/>
  <c r="E224" i="3"/>
  <c r="G224" i="3" s="1"/>
  <c r="H224" i="3" s="1"/>
  <c r="D223" i="3"/>
  <c r="E223" i="3"/>
  <c r="G223" i="3" s="1"/>
  <c r="H223" i="3" s="1"/>
  <c r="D222" i="3"/>
  <c r="E222" i="3"/>
  <c r="F222" i="3" s="1"/>
  <c r="D221" i="3"/>
  <c r="E221" i="3"/>
  <c r="F221" i="3" s="1"/>
  <c r="D220" i="3"/>
  <c r="E220" i="3"/>
  <c r="F220" i="3" s="1"/>
  <c r="D219" i="3"/>
  <c r="E219" i="3"/>
  <c r="F219" i="3" s="1"/>
  <c r="D218" i="3"/>
  <c r="E218" i="3"/>
  <c r="G218" i="3" s="1"/>
  <c r="H218" i="3" s="1"/>
  <c r="D217" i="3"/>
  <c r="E217" i="3"/>
  <c r="F217" i="3" s="1"/>
  <c r="D216" i="3"/>
  <c r="E216" i="3"/>
  <c r="F216" i="3" s="1"/>
  <c r="D215" i="3"/>
  <c r="E215" i="3"/>
  <c r="G215" i="3" s="1"/>
  <c r="H215" i="3" s="1"/>
  <c r="D210" i="3"/>
  <c r="E210" i="3"/>
  <c r="F210" i="3" s="1"/>
  <c r="D209" i="3"/>
  <c r="E209" i="3"/>
  <c r="F209" i="3" s="1"/>
  <c r="D208" i="3"/>
  <c r="E208" i="3"/>
  <c r="G208" i="3" s="1"/>
  <c r="H208" i="3" s="1"/>
  <c r="D207" i="3"/>
  <c r="E207" i="3"/>
  <c r="G207" i="3" s="1"/>
  <c r="H207" i="3" s="1"/>
  <c r="D206" i="3"/>
  <c r="E206" i="3"/>
  <c r="F206" i="3" s="1"/>
  <c r="D205" i="3"/>
  <c r="E205" i="3"/>
  <c r="F205" i="3" s="1"/>
  <c r="D204" i="3"/>
  <c r="E204" i="3"/>
  <c r="F204" i="3" s="1"/>
  <c r="D203" i="3"/>
  <c r="E203" i="3"/>
  <c r="F203" i="3" s="1"/>
  <c r="D202" i="3"/>
  <c r="E202" i="3"/>
  <c r="G202" i="3" s="1"/>
  <c r="H202" i="3" s="1"/>
  <c r="D201" i="3"/>
  <c r="E201" i="3"/>
  <c r="F201" i="3" s="1"/>
  <c r="D200" i="3"/>
  <c r="E200" i="3"/>
  <c r="F200" i="3" s="1"/>
  <c r="D199" i="3"/>
  <c r="E199" i="3"/>
  <c r="G199" i="3" s="1"/>
  <c r="H199" i="3" s="1"/>
  <c r="D198" i="3"/>
  <c r="E198" i="3"/>
  <c r="F198" i="3" s="1"/>
  <c r="D197" i="3"/>
  <c r="E197" i="3"/>
  <c r="G197" i="3" s="1"/>
  <c r="H197" i="3" s="1"/>
  <c r="D196" i="3"/>
  <c r="E196" i="3"/>
  <c r="G196" i="3" s="1"/>
  <c r="H196" i="3" s="1"/>
  <c r="D195" i="3"/>
  <c r="E195" i="3"/>
  <c r="G195" i="3" s="1"/>
  <c r="H195" i="3" s="1"/>
  <c r="D194" i="3"/>
  <c r="E194" i="3"/>
  <c r="F194" i="3" s="1"/>
  <c r="D193" i="3"/>
  <c r="E193" i="3"/>
  <c r="F193" i="3" s="1"/>
  <c r="D192" i="3"/>
  <c r="E192" i="3"/>
  <c r="G192" i="3" s="1"/>
  <c r="H192" i="3" s="1"/>
  <c r="D191" i="3"/>
  <c r="E191" i="3"/>
  <c r="F191" i="3" s="1"/>
  <c r="D190" i="3"/>
  <c r="E190" i="3"/>
  <c r="G190" i="3" s="1"/>
  <c r="H190" i="3" s="1"/>
  <c r="D189" i="3"/>
  <c r="E189" i="3"/>
  <c r="F189" i="3" s="1"/>
  <c r="D188" i="3"/>
  <c r="E188" i="3"/>
  <c r="F188" i="3" s="1"/>
  <c r="D187" i="3"/>
  <c r="E187" i="3"/>
  <c r="G187" i="3" s="1"/>
  <c r="H187" i="3" s="1"/>
  <c r="D186" i="3"/>
  <c r="E186" i="3"/>
  <c r="F186" i="3" s="1"/>
  <c r="D185" i="3"/>
  <c r="E185" i="3"/>
  <c r="G185" i="3" s="1"/>
  <c r="H185" i="3" s="1"/>
  <c r="D184" i="3"/>
  <c r="E184" i="3"/>
  <c r="G184" i="3" s="1"/>
  <c r="H184" i="3" s="1"/>
  <c r="D183" i="3"/>
  <c r="E183" i="3"/>
  <c r="G183" i="3" s="1"/>
  <c r="H183" i="3" s="1"/>
  <c r="D178" i="3"/>
  <c r="E178" i="3"/>
  <c r="F178" i="3" s="1"/>
  <c r="D177" i="3"/>
  <c r="E177" i="3"/>
  <c r="F177" i="3" s="1"/>
  <c r="D176" i="3"/>
  <c r="E176" i="3"/>
  <c r="F176" i="3" s="1"/>
  <c r="D175" i="3"/>
  <c r="E175" i="3"/>
  <c r="F175" i="3" s="1"/>
  <c r="D174" i="3"/>
  <c r="E174" i="3"/>
  <c r="G174" i="3" s="1"/>
  <c r="H174" i="3" s="1"/>
  <c r="D173" i="3"/>
  <c r="E173" i="3"/>
  <c r="F173" i="3" s="1"/>
  <c r="D172" i="3"/>
  <c r="E172" i="3"/>
  <c r="F172" i="3" s="1"/>
  <c r="D171" i="3"/>
  <c r="E171" i="3"/>
  <c r="G171" i="3" s="1"/>
  <c r="H171" i="3" s="1"/>
  <c r="D170" i="3"/>
  <c r="E170" i="3"/>
  <c r="F170" i="3" s="1"/>
  <c r="D169" i="3"/>
  <c r="E169" i="3"/>
  <c r="F169" i="3" s="1"/>
  <c r="D168" i="3"/>
  <c r="E168" i="3"/>
  <c r="G168" i="3" s="1"/>
  <c r="H168" i="3" s="1"/>
  <c r="D167" i="3"/>
  <c r="E167" i="3"/>
  <c r="G167" i="3" s="1"/>
  <c r="H167" i="3" s="1"/>
  <c r="D166" i="3"/>
  <c r="E166" i="3"/>
  <c r="F166" i="3" s="1"/>
  <c r="D165" i="3"/>
  <c r="E165" i="3"/>
  <c r="F165" i="3" s="1"/>
  <c r="D164" i="3"/>
  <c r="E164" i="3"/>
  <c r="G164" i="3" s="1"/>
  <c r="H164" i="3" s="1"/>
  <c r="D163" i="3"/>
  <c r="E163" i="3"/>
  <c r="F163" i="3" s="1"/>
  <c r="D162" i="3"/>
  <c r="E162" i="3"/>
  <c r="G162" i="3" s="1"/>
  <c r="H162" i="3" s="1"/>
  <c r="D161" i="3"/>
  <c r="E161" i="3"/>
  <c r="F161" i="3" s="1"/>
  <c r="D160" i="3"/>
  <c r="E160" i="3"/>
  <c r="F160" i="3" s="1"/>
  <c r="D159" i="3"/>
  <c r="E159" i="3"/>
  <c r="G159" i="3" s="1"/>
  <c r="H159" i="3" s="1"/>
  <c r="D158" i="3"/>
  <c r="E158" i="3"/>
  <c r="F158" i="3" s="1"/>
  <c r="D157" i="3"/>
  <c r="E157" i="3"/>
  <c r="G157" i="3" s="1"/>
  <c r="H157" i="3" s="1"/>
  <c r="D156" i="3"/>
  <c r="E156" i="3"/>
  <c r="G156" i="3" s="1"/>
  <c r="H156" i="3" s="1"/>
  <c r="D155" i="3"/>
  <c r="E155" i="3"/>
  <c r="G155" i="3" s="1"/>
  <c r="H155" i="3" s="1"/>
  <c r="D154" i="3"/>
  <c r="E154" i="3"/>
  <c r="F154" i="3" s="1"/>
  <c r="D153" i="3"/>
  <c r="E153" i="3"/>
  <c r="F153" i="3" s="1"/>
  <c r="D152" i="3"/>
  <c r="E152" i="3"/>
  <c r="F152" i="3" s="1"/>
  <c r="D151" i="3"/>
  <c r="E151" i="3"/>
  <c r="G151" i="3" s="1"/>
  <c r="H151" i="3" s="1"/>
  <c r="D150" i="3"/>
  <c r="E150" i="3"/>
  <c r="G150" i="3" s="1"/>
  <c r="H150" i="3" s="1"/>
  <c r="D149" i="3"/>
  <c r="E149" i="3"/>
  <c r="F149" i="3" s="1"/>
  <c r="D148" i="3"/>
  <c r="E148" i="3"/>
  <c r="F148" i="3" s="1"/>
  <c r="D147" i="3"/>
  <c r="E147" i="3"/>
  <c r="G147" i="3" s="1"/>
  <c r="H147" i="3" s="1"/>
  <c r="D146" i="3"/>
  <c r="E146" i="3"/>
  <c r="F146" i="3" s="1"/>
  <c r="D145" i="3"/>
  <c r="E145" i="3"/>
  <c r="F145" i="3" s="1"/>
  <c r="D144" i="3"/>
  <c r="E144" i="3"/>
  <c r="G144" i="3" s="1"/>
  <c r="H144" i="3" s="1"/>
  <c r="D139" i="3"/>
  <c r="E139" i="3"/>
  <c r="G139" i="3" s="1"/>
  <c r="H139" i="3" s="1"/>
  <c r="D138" i="3"/>
  <c r="E138" i="3"/>
  <c r="F138" i="3" s="1"/>
  <c r="D137" i="3"/>
  <c r="E137" i="3"/>
  <c r="F137" i="3" s="1"/>
  <c r="D136" i="3"/>
  <c r="E136" i="3"/>
  <c r="F136" i="3" s="1"/>
  <c r="D135" i="3"/>
  <c r="E135" i="3"/>
  <c r="F135" i="3" s="1"/>
  <c r="D134" i="3"/>
  <c r="E134" i="3"/>
  <c r="G134" i="3" s="1"/>
  <c r="H134" i="3" s="1"/>
  <c r="D133" i="3"/>
  <c r="E133" i="3"/>
  <c r="F133" i="3" s="1"/>
  <c r="D132" i="3"/>
  <c r="E132" i="3"/>
  <c r="F132" i="3" s="1"/>
  <c r="D131" i="3"/>
  <c r="E131" i="3"/>
  <c r="G131" i="3" s="1"/>
  <c r="H131" i="3" s="1"/>
  <c r="D130" i="3"/>
  <c r="E130" i="3"/>
  <c r="F130" i="3" s="1"/>
  <c r="D129" i="3"/>
  <c r="E129" i="3"/>
  <c r="F129" i="3" s="1"/>
  <c r="D128" i="3"/>
  <c r="E128" i="3"/>
  <c r="G128" i="3" s="1"/>
  <c r="H128" i="3" s="1"/>
  <c r="D127" i="3"/>
  <c r="E127" i="3"/>
  <c r="G127" i="3" s="1"/>
  <c r="H127" i="3" s="1"/>
  <c r="D126" i="3"/>
  <c r="E126" i="3"/>
  <c r="F126" i="3" s="1"/>
  <c r="D125" i="3"/>
  <c r="E125" i="3"/>
  <c r="F125" i="3" s="1"/>
  <c r="D124" i="3"/>
  <c r="E124" i="3"/>
  <c r="G124" i="3" s="1"/>
  <c r="H124" i="3" s="1"/>
  <c r="D123" i="3"/>
  <c r="E123" i="3"/>
  <c r="F123" i="3" s="1"/>
  <c r="D122" i="3"/>
  <c r="E122" i="3"/>
  <c r="G122" i="3" s="1"/>
  <c r="H122" i="3" s="1"/>
  <c r="D121" i="3"/>
  <c r="E121" i="3"/>
  <c r="F121" i="3" s="1"/>
  <c r="D120" i="3"/>
  <c r="E120" i="3"/>
  <c r="F120" i="3" s="1"/>
  <c r="D119" i="3"/>
  <c r="E119" i="3"/>
  <c r="G119" i="3" s="1"/>
  <c r="H119" i="3" s="1"/>
  <c r="D118" i="3"/>
  <c r="E118" i="3"/>
  <c r="F118" i="3" s="1"/>
  <c r="D117" i="3"/>
  <c r="E117" i="3"/>
  <c r="F117" i="3" s="1"/>
  <c r="D116" i="3"/>
  <c r="E116" i="3"/>
  <c r="G116" i="3" s="1"/>
  <c r="H116" i="3" s="1"/>
  <c r="D115" i="3"/>
  <c r="E115" i="3"/>
  <c r="G115" i="3" s="1"/>
  <c r="H115" i="3" s="1"/>
  <c r="D114" i="3"/>
  <c r="E114" i="3"/>
  <c r="F114" i="3" s="1"/>
  <c r="D113" i="3"/>
  <c r="E113" i="3"/>
  <c r="F113" i="3" s="1"/>
  <c r="D108" i="3"/>
  <c r="E108" i="3"/>
  <c r="G108" i="3" s="1"/>
  <c r="H108" i="3" s="1"/>
  <c r="D107" i="3"/>
  <c r="E107" i="3"/>
  <c r="F107" i="3" s="1"/>
  <c r="D106" i="3"/>
  <c r="E106" i="3"/>
  <c r="G106" i="3" s="1"/>
  <c r="H106" i="3" s="1"/>
  <c r="D105" i="3"/>
  <c r="E105" i="3"/>
  <c r="F105" i="3" s="1"/>
  <c r="D104" i="3"/>
  <c r="E104" i="3"/>
  <c r="F104" i="3" s="1"/>
  <c r="D103" i="3"/>
  <c r="E103" i="3"/>
  <c r="G103" i="3" s="1"/>
  <c r="H103" i="3" s="1"/>
  <c r="D102" i="3"/>
  <c r="E102" i="3"/>
  <c r="F102" i="3" s="1"/>
  <c r="D101" i="3"/>
  <c r="E101" i="3"/>
  <c r="F101" i="3" s="1"/>
  <c r="D100" i="3"/>
  <c r="E100" i="3"/>
  <c r="G100" i="3" s="1"/>
  <c r="H100" i="3" s="1"/>
  <c r="D99" i="3"/>
  <c r="E99" i="3"/>
  <c r="G99" i="3" s="1"/>
  <c r="H99" i="3" s="1"/>
  <c r="D98" i="3"/>
  <c r="E98" i="3"/>
  <c r="F98" i="3" s="1"/>
  <c r="D97" i="3"/>
  <c r="E97" i="3"/>
  <c r="F97" i="3" s="1"/>
  <c r="D96" i="3"/>
  <c r="E96" i="3"/>
  <c r="G96" i="3" s="1"/>
  <c r="H96" i="3" s="1"/>
  <c r="D95" i="3"/>
  <c r="E95" i="3"/>
  <c r="F95" i="3" s="1"/>
  <c r="D94" i="3"/>
  <c r="E94" i="3"/>
  <c r="G94" i="3" s="1"/>
  <c r="H94" i="3" s="1"/>
  <c r="D93" i="3"/>
  <c r="E93" i="3"/>
  <c r="F93" i="3" s="1"/>
  <c r="D92" i="3"/>
  <c r="E92" i="3"/>
  <c r="F92" i="3" s="1"/>
  <c r="D91" i="3"/>
  <c r="E91" i="3"/>
  <c r="G91" i="3" s="1"/>
  <c r="H91" i="3" s="1"/>
  <c r="D90" i="3"/>
  <c r="E90" i="3"/>
  <c r="G90" i="3" s="1"/>
  <c r="H90" i="3" s="1"/>
  <c r="D89" i="3"/>
  <c r="E89" i="3"/>
  <c r="F89" i="3" s="1"/>
  <c r="D88" i="3"/>
  <c r="E88" i="3"/>
  <c r="G88" i="3" s="1"/>
  <c r="H88" i="3" s="1"/>
  <c r="D87" i="3"/>
  <c r="E87" i="3"/>
  <c r="G87" i="3" s="1"/>
  <c r="H87" i="3" s="1"/>
  <c r="D86" i="3"/>
  <c r="E86" i="3"/>
  <c r="F86" i="3" s="1"/>
  <c r="D85" i="3"/>
  <c r="E85" i="3"/>
  <c r="F85" i="3" s="1"/>
  <c r="D84" i="3"/>
  <c r="E84" i="3"/>
  <c r="G84" i="3" s="1"/>
  <c r="H84" i="3" s="1"/>
  <c r="D83" i="3"/>
  <c r="E83" i="3"/>
  <c r="F83" i="3" s="1"/>
  <c r="D82" i="3"/>
  <c r="E82" i="3"/>
  <c r="G82" i="3" s="1"/>
  <c r="H82" i="3" s="1"/>
  <c r="D81" i="3"/>
  <c r="E81" i="3"/>
  <c r="F81" i="3" s="1"/>
  <c r="D80" i="3"/>
  <c r="E80" i="3"/>
  <c r="F80" i="3" s="1"/>
  <c r="D75" i="3"/>
  <c r="E75" i="3"/>
  <c r="G75" i="3" s="1"/>
  <c r="H75" i="3" s="1"/>
  <c r="D74" i="3"/>
  <c r="E74" i="3"/>
  <c r="G74" i="3" s="1"/>
  <c r="H74" i="3" s="1"/>
  <c r="D73" i="3"/>
  <c r="E73" i="3"/>
  <c r="F73" i="3" s="1"/>
  <c r="D72" i="3"/>
  <c r="E72" i="3"/>
  <c r="G72" i="3" s="1"/>
  <c r="H72" i="3" s="1"/>
  <c r="D71" i="3"/>
  <c r="E71" i="3"/>
  <c r="G71" i="3" s="1"/>
  <c r="H71" i="3" s="1"/>
  <c r="D70" i="3"/>
  <c r="E70" i="3"/>
  <c r="F70" i="3" s="1"/>
  <c r="D69" i="3"/>
  <c r="E69" i="3"/>
  <c r="F69" i="3" s="1"/>
  <c r="D68" i="3"/>
  <c r="E68" i="3"/>
  <c r="G68" i="3" s="1"/>
  <c r="H68" i="3" s="1"/>
  <c r="D67" i="3"/>
  <c r="E67" i="3"/>
  <c r="F67" i="3" s="1"/>
  <c r="D66" i="3"/>
  <c r="E66" i="3"/>
  <c r="G66" i="3" s="1"/>
  <c r="H66" i="3" s="1"/>
  <c r="D65" i="3"/>
  <c r="E65" i="3"/>
  <c r="F65" i="3" s="1"/>
  <c r="D64" i="3"/>
  <c r="E64" i="3"/>
  <c r="F64" i="3" s="1"/>
  <c r="D63" i="3"/>
  <c r="E63" i="3"/>
  <c r="G63" i="3" s="1"/>
  <c r="H63" i="3" s="1"/>
  <c r="D62" i="3"/>
  <c r="E62" i="3"/>
  <c r="G62" i="3" s="1"/>
  <c r="H62" i="3" s="1"/>
  <c r="D61" i="3"/>
  <c r="E61" i="3"/>
  <c r="F61" i="3" s="1"/>
  <c r="D60" i="3"/>
  <c r="E60" i="3"/>
  <c r="G60" i="3" s="1"/>
  <c r="H60" i="3" s="1"/>
  <c r="D59" i="3"/>
  <c r="E59" i="3"/>
  <c r="G59" i="3" s="1"/>
  <c r="H59" i="3" s="1"/>
  <c r="D58" i="3"/>
  <c r="E58" i="3"/>
  <c r="F58" i="3" s="1"/>
  <c r="D57" i="3"/>
  <c r="E57" i="3"/>
  <c r="F57" i="3" s="1"/>
  <c r="D56" i="3"/>
  <c r="E56" i="3"/>
  <c r="G56" i="3" s="1"/>
  <c r="H56" i="3" s="1"/>
  <c r="D55" i="3"/>
  <c r="E55" i="3"/>
  <c r="F55" i="3" s="1"/>
  <c r="D54" i="3"/>
  <c r="E54" i="3"/>
  <c r="G54" i="3" s="1"/>
  <c r="H54" i="3" s="1"/>
  <c r="D53" i="3"/>
  <c r="E53" i="3"/>
  <c r="F53" i="3" s="1"/>
  <c r="D52" i="3"/>
  <c r="E52" i="3"/>
  <c r="F52" i="3" s="1"/>
  <c r="D51" i="3"/>
  <c r="E51" i="3"/>
  <c r="G51" i="3" s="1"/>
  <c r="H51" i="3" s="1"/>
  <c r="D50" i="3"/>
  <c r="E50" i="3"/>
  <c r="F50" i="3" s="1"/>
  <c r="D49" i="3"/>
  <c r="E49" i="3"/>
  <c r="G49" i="3" s="1"/>
  <c r="H49" i="3" s="1"/>
  <c r="D48" i="3"/>
  <c r="E48" i="3"/>
  <c r="G48" i="3" s="1"/>
  <c r="H48" i="3" s="1"/>
  <c r="D43" i="3"/>
  <c r="E43" i="3"/>
  <c r="G43" i="3" s="1"/>
  <c r="H43" i="3" s="1"/>
  <c r="D42" i="3"/>
  <c r="E42" i="3"/>
  <c r="F42" i="3" s="1"/>
  <c r="D41" i="3"/>
  <c r="E41" i="3"/>
  <c r="F41" i="3" s="1"/>
  <c r="D40" i="3"/>
  <c r="E40" i="3"/>
  <c r="G40" i="3" s="1"/>
  <c r="H40" i="3" s="1"/>
  <c r="D39" i="3"/>
  <c r="E39" i="3"/>
  <c r="F39" i="3" s="1"/>
  <c r="D38" i="3"/>
  <c r="E38" i="3"/>
  <c r="G38" i="3" s="1"/>
  <c r="H38" i="3" s="1"/>
  <c r="D37" i="3"/>
  <c r="E37" i="3"/>
  <c r="G37" i="3" s="1"/>
  <c r="H37" i="3" s="1"/>
  <c r="D36" i="3"/>
  <c r="E36" i="3"/>
  <c r="F36" i="3" s="1"/>
  <c r="D35" i="3"/>
  <c r="E35" i="3"/>
  <c r="G35" i="3" s="1"/>
  <c r="H35" i="3" s="1"/>
  <c r="D34" i="3"/>
  <c r="E34" i="3"/>
  <c r="F34" i="3" s="1"/>
  <c r="D33" i="3"/>
  <c r="E33" i="3"/>
  <c r="G33" i="3" s="1"/>
  <c r="H33" i="3" s="1"/>
  <c r="D32" i="3"/>
  <c r="E32" i="3"/>
  <c r="G32" i="3" s="1"/>
  <c r="H32" i="3" s="1"/>
  <c r="D31" i="3"/>
  <c r="E31" i="3"/>
  <c r="G31" i="3" s="1"/>
  <c r="H31" i="3" s="1"/>
  <c r="D30" i="3"/>
  <c r="E30" i="3"/>
  <c r="F30" i="3" s="1"/>
  <c r="D29" i="3"/>
  <c r="E29" i="3"/>
  <c r="F29" i="3" s="1"/>
  <c r="D28" i="3"/>
  <c r="E28" i="3"/>
  <c r="G28" i="3" s="1"/>
  <c r="H28" i="3" s="1"/>
  <c r="D27" i="3"/>
  <c r="E27" i="3"/>
  <c r="F27" i="3" s="1"/>
  <c r="D26" i="3"/>
  <c r="E26" i="3"/>
  <c r="G26" i="3" s="1"/>
  <c r="H26" i="3" s="1"/>
  <c r="D25" i="3"/>
  <c r="E25" i="3"/>
  <c r="F25" i="3" s="1"/>
  <c r="D24" i="3"/>
  <c r="E24" i="3"/>
  <c r="F24" i="3" s="1"/>
  <c r="D23" i="3"/>
  <c r="E23" i="3"/>
  <c r="G23" i="3" s="1"/>
  <c r="H23" i="3" s="1"/>
  <c r="D22" i="3"/>
  <c r="E22" i="3"/>
  <c r="F22" i="3" s="1"/>
  <c r="D21" i="3"/>
  <c r="E21" i="3"/>
  <c r="G21" i="3" s="1"/>
  <c r="H21" i="3" s="1"/>
  <c r="D20" i="3"/>
  <c r="E20" i="3"/>
  <c r="G20" i="3" s="1"/>
  <c r="H20" i="3" s="1"/>
  <c r="D19" i="3"/>
  <c r="E19" i="3"/>
  <c r="G19" i="3" s="1"/>
  <c r="H19" i="3" s="1"/>
  <c r="D18" i="3"/>
  <c r="E18" i="3"/>
  <c r="F18" i="3" s="1"/>
  <c r="D17" i="3"/>
  <c r="E17" i="3"/>
  <c r="F17" i="3" s="1"/>
  <c r="D16" i="3"/>
  <c r="E16" i="3"/>
  <c r="G16" i="3" s="1"/>
  <c r="H16" i="3" s="1"/>
  <c r="D15" i="3"/>
  <c r="E15" i="3"/>
  <c r="F15" i="3" s="1"/>
  <c r="D14" i="3"/>
  <c r="E14" i="3"/>
  <c r="G14" i="3" s="1"/>
  <c r="H14" i="3" s="1"/>
  <c r="D13" i="3"/>
  <c r="E13" i="3"/>
  <c r="F13" i="3" s="1"/>
  <c r="D12" i="3"/>
  <c r="E12" i="3"/>
  <c r="F12" i="3" s="1"/>
  <c r="D11" i="3"/>
  <c r="E11" i="3"/>
  <c r="G11" i="3" s="1"/>
  <c r="H11" i="3" s="1"/>
  <c r="D10" i="3"/>
  <c r="E10" i="3"/>
  <c r="G10" i="3" s="1"/>
  <c r="H10" i="3" s="1"/>
  <c r="D9" i="3"/>
  <c r="E9" i="3"/>
  <c r="F9" i="3" s="1"/>
  <c r="F147" i="3" l="1"/>
  <c r="F192" i="3"/>
  <c r="G220" i="3"/>
  <c r="H220" i="3" s="1"/>
  <c r="G81" i="3"/>
  <c r="H81" i="3" s="1"/>
  <c r="G148" i="3"/>
  <c r="H148" i="3" s="1"/>
  <c r="F21" i="3"/>
  <c r="G61" i="3"/>
  <c r="H61" i="3" s="1"/>
  <c r="G104" i="3"/>
  <c r="H104" i="3" s="1"/>
  <c r="F157" i="3"/>
  <c r="G169" i="3"/>
  <c r="H169" i="3" s="1"/>
  <c r="F174" i="3"/>
  <c r="F33" i="3"/>
  <c r="F227" i="3"/>
  <c r="G228" i="3"/>
  <c r="H228" i="3" s="1"/>
  <c r="G12" i="3"/>
  <c r="H12" i="3" s="1"/>
  <c r="F56" i="3"/>
  <c r="F197" i="3"/>
  <c r="F208" i="3"/>
  <c r="G145" i="3"/>
  <c r="H145" i="3" s="1"/>
  <c r="G204" i="3"/>
  <c r="H204" i="3" s="1"/>
  <c r="G225" i="3"/>
  <c r="H225" i="3" s="1"/>
  <c r="F11" i="3"/>
  <c r="F185" i="3"/>
  <c r="F151" i="3"/>
  <c r="G24" i="3"/>
  <c r="H24" i="3" s="1"/>
  <c r="G73" i="3"/>
  <c r="H73" i="3" s="1"/>
  <c r="G117" i="3"/>
  <c r="H117" i="3" s="1"/>
  <c r="G152" i="3"/>
  <c r="H152" i="3" s="1"/>
  <c r="F20" i="3"/>
  <c r="G39" i="3"/>
  <c r="H39" i="3" s="1"/>
  <c r="G53" i="3"/>
  <c r="H53" i="3" s="1"/>
  <c r="G92" i="3"/>
  <c r="H92" i="3" s="1"/>
  <c r="F128" i="3"/>
  <c r="G188" i="3"/>
  <c r="H188" i="3" s="1"/>
  <c r="F82" i="3"/>
  <c r="G129" i="3"/>
  <c r="H129" i="3" s="1"/>
  <c r="G209" i="3"/>
  <c r="H209" i="3" s="1"/>
  <c r="F35" i="3"/>
  <c r="F63" i="3"/>
  <c r="F164" i="3"/>
  <c r="F184" i="3"/>
  <c r="F199" i="3"/>
  <c r="F74" i="3"/>
  <c r="G83" i="3"/>
  <c r="H83" i="3" s="1"/>
  <c r="F26" i="3"/>
  <c r="G36" i="3"/>
  <c r="H36" i="3" s="1"/>
  <c r="F40" i="3"/>
  <c r="G55" i="3"/>
  <c r="H55" i="3" s="1"/>
  <c r="G160" i="3"/>
  <c r="H160" i="3" s="1"/>
  <c r="G176" i="3"/>
  <c r="H176" i="3" s="1"/>
  <c r="F32" i="3"/>
  <c r="F100" i="3"/>
  <c r="G120" i="3"/>
  <c r="H120" i="3" s="1"/>
  <c r="G136" i="3"/>
  <c r="H136" i="3" s="1"/>
  <c r="F51" i="3"/>
  <c r="G101" i="3"/>
  <c r="H101" i="3" s="1"/>
  <c r="G231" i="3"/>
  <c r="H231" i="3" s="1"/>
  <c r="F23" i="3"/>
  <c r="F116" i="3"/>
  <c r="G132" i="3"/>
  <c r="H132" i="3" s="1"/>
  <c r="G216" i="3"/>
  <c r="H216" i="3" s="1"/>
  <c r="F37" i="3"/>
  <c r="F49" i="3"/>
  <c r="G65" i="3"/>
  <c r="H65" i="3" s="1"/>
  <c r="F68" i="3"/>
  <c r="G89" i="3"/>
  <c r="H89" i="3" s="1"/>
  <c r="G163" i="3"/>
  <c r="H163" i="3" s="1"/>
  <c r="G201" i="3"/>
  <c r="H201" i="3" s="1"/>
  <c r="F84" i="3"/>
  <c r="F144" i="3"/>
  <c r="F159" i="3"/>
  <c r="F224" i="3"/>
  <c r="G247" i="3"/>
  <c r="H247" i="3" s="1"/>
  <c r="F10" i="3"/>
  <c r="F14" i="3"/>
  <c r="G93" i="3"/>
  <c r="H93" i="3" s="1"/>
  <c r="F96" i="3"/>
  <c r="G105" i="3"/>
  <c r="H105" i="3" s="1"/>
  <c r="F108" i="3"/>
  <c r="G121" i="3"/>
  <c r="H121" i="3" s="1"/>
  <c r="F124" i="3"/>
  <c r="G133" i="3"/>
  <c r="H133" i="3" s="1"/>
  <c r="G175" i="3"/>
  <c r="H175" i="3" s="1"/>
  <c r="F190" i="3"/>
  <c r="G217" i="3"/>
  <c r="H217" i="3" s="1"/>
  <c r="F243" i="3"/>
  <c r="G251" i="3"/>
  <c r="H251" i="3" s="1"/>
  <c r="F38" i="3"/>
  <c r="F54" i="3"/>
  <c r="F156" i="3"/>
  <c r="F171" i="3"/>
  <c r="G15" i="3"/>
  <c r="H15" i="3" s="1"/>
  <c r="G27" i="3"/>
  <c r="H27" i="3" s="1"/>
  <c r="F62" i="3"/>
  <c r="F66" i="3"/>
  <c r="G149" i="3"/>
  <c r="H149" i="3" s="1"/>
  <c r="G191" i="3"/>
  <c r="H191" i="3" s="1"/>
  <c r="F202" i="3"/>
  <c r="G229" i="3"/>
  <c r="H229" i="3" s="1"/>
  <c r="G232" i="3"/>
  <c r="H232" i="3" s="1"/>
  <c r="F240" i="3"/>
  <c r="G244" i="3"/>
  <c r="H244" i="3" s="1"/>
  <c r="F168" i="3"/>
  <c r="G172" i="3"/>
  <c r="H172" i="3" s="1"/>
  <c r="F187" i="3"/>
  <c r="G248" i="3"/>
  <c r="H248" i="3" s="1"/>
  <c r="G67" i="3"/>
  <c r="H67" i="3" s="1"/>
  <c r="F90" i="3"/>
  <c r="F94" i="3"/>
  <c r="F106" i="3"/>
  <c r="F122" i="3"/>
  <c r="F134" i="3"/>
  <c r="G161" i="3"/>
  <c r="H161" i="3" s="1"/>
  <c r="G203" i="3"/>
  <c r="H203" i="3" s="1"/>
  <c r="F218" i="3"/>
  <c r="G241" i="3"/>
  <c r="H241" i="3" s="1"/>
  <c r="G245" i="3"/>
  <c r="H245" i="3" s="1"/>
  <c r="G253" i="3"/>
  <c r="H253" i="3" s="1"/>
  <c r="G9" i="3"/>
  <c r="H9" i="3" s="1"/>
  <c r="F48" i="3"/>
  <c r="G52" i="3"/>
  <c r="H52" i="3" s="1"/>
  <c r="F60" i="3"/>
  <c r="F75" i="3"/>
  <c r="G95" i="3"/>
  <c r="H95" i="3" s="1"/>
  <c r="G107" i="3"/>
  <c r="H107" i="3" s="1"/>
  <c r="G123" i="3"/>
  <c r="H123" i="3" s="1"/>
  <c r="G135" i="3"/>
  <c r="H135" i="3" s="1"/>
  <c r="F150" i="3"/>
  <c r="G173" i="3"/>
  <c r="H173" i="3" s="1"/>
  <c r="G219" i="3"/>
  <c r="H219" i="3" s="1"/>
  <c r="G64" i="3"/>
  <c r="H64" i="3" s="1"/>
  <c r="F72" i="3"/>
  <c r="F91" i="3"/>
  <c r="F103" i="3"/>
  <c r="F119" i="3"/>
  <c r="F131" i="3"/>
  <c r="F196" i="3"/>
  <c r="G200" i="3"/>
  <c r="H200" i="3" s="1"/>
  <c r="F215" i="3"/>
  <c r="F230" i="3"/>
  <c r="G13" i="3"/>
  <c r="H13" i="3" s="1"/>
  <c r="F16" i="3"/>
  <c r="G25" i="3"/>
  <c r="H25" i="3" s="1"/>
  <c r="F28" i="3"/>
  <c r="G80" i="3"/>
  <c r="H80" i="3" s="1"/>
  <c r="F88" i="3"/>
  <c r="F162" i="3"/>
  <c r="G189" i="3"/>
  <c r="H189" i="3" s="1"/>
  <c r="G17" i="3"/>
  <c r="H17" i="3" s="1"/>
  <c r="F19" i="3"/>
  <c r="G29" i="3"/>
  <c r="H29" i="3" s="1"/>
  <c r="F31" i="3"/>
  <c r="G41" i="3"/>
  <c r="H41" i="3" s="1"/>
  <c r="F43" i="3"/>
  <c r="G57" i="3"/>
  <c r="H57" i="3" s="1"/>
  <c r="F59" i="3"/>
  <c r="G69" i="3"/>
  <c r="H69" i="3" s="1"/>
  <c r="F71" i="3"/>
  <c r="G85" i="3"/>
  <c r="H85" i="3" s="1"/>
  <c r="F87" i="3"/>
  <c r="G97" i="3"/>
  <c r="H97" i="3" s="1"/>
  <c r="F99" i="3"/>
  <c r="G113" i="3"/>
  <c r="H113" i="3" s="1"/>
  <c r="F115" i="3"/>
  <c r="G125" i="3"/>
  <c r="H125" i="3" s="1"/>
  <c r="F127" i="3"/>
  <c r="G137" i="3"/>
  <c r="H137" i="3" s="1"/>
  <c r="F139" i="3"/>
  <c r="G153" i="3"/>
  <c r="H153" i="3" s="1"/>
  <c r="F155" i="3"/>
  <c r="G165" i="3"/>
  <c r="H165" i="3" s="1"/>
  <c r="F167" i="3"/>
  <c r="G177" i="3"/>
  <c r="H177" i="3" s="1"/>
  <c r="F183" i="3"/>
  <c r="G193" i="3"/>
  <c r="H193" i="3" s="1"/>
  <c r="F195" i="3"/>
  <c r="G205" i="3"/>
  <c r="H205" i="3" s="1"/>
  <c r="F207" i="3"/>
  <c r="G221" i="3"/>
  <c r="H221" i="3" s="1"/>
  <c r="F223" i="3"/>
  <c r="G237" i="3"/>
  <c r="H237" i="3" s="1"/>
  <c r="F239" i="3"/>
  <c r="G249" i="3"/>
  <c r="H249" i="3" s="1"/>
  <c r="G22" i="3"/>
  <c r="H22" i="3" s="1"/>
  <c r="G34" i="3"/>
  <c r="H34" i="3" s="1"/>
  <c r="G50" i="3"/>
  <c r="H50" i="3" s="1"/>
  <c r="G102" i="3"/>
  <c r="H102" i="3" s="1"/>
  <c r="G118" i="3"/>
  <c r="H118" i="3" s="1"/>
  <c r="G130" i="3"/>
  <c r="H130" i="3" s="1"/>
  <c r="G146" i="3"/>
  <c r="H146" i="3" s="1"/>
  <c r="G158" i="3"/>
  <c r="H158" i="3" s="1"/>
  <c r="G170" i="3"/>
  <c r="H170" i="3" s="1"/>
  <c r="G186" i="3"/>
  <c r="H186" i="3" s="1"/>
  <c r="G198" i="3"/>
  <c r="H198" i="3" s="1"/>
  <c r="G210" i="3"/>
  <c r="H210" i="3" s="1"/>
  <c r="G226" i="3"/>
  <c r="H226" i="3" s="1"/>
  <c r="G242" i="3"/>
  <c r="H242" i="3" s="1"/>
  <c r="G252" i="3"/>
  <c r="H252" i="3" s="1"/>
  <c r="G18" i="3"/>
  <c r="H18" i="3" s="1"/>
  <c r="G30" i="3"/>
  <c r="H30" i="3" s="1"/>
  <c r="G42" i="3"/>
  <c r="H42" i="3" s="1"/>
  <c r="G58" i="3"/>
  <c r="H58" i="3" s="1"/>
  <c r="G70" i="3"/>
  <c r="H70" i="3" s="1"/>
  <c r="G86" i="3"/>
  <c r="H86" i="3" s="1"/>
  <c r="G98" i="3"/>
  <c r="H98" i="3" s="1"/>
  <c r="G114" i="3"/>
  <c r="H114" i="3" s="1"/>
  <c r="G126" i="3"/>
  <c r="H126" i="3" s="1"/>
  <c r="G138" i="3"/>
  <c r="H138" i="3" s="1"/>
  <c r="G154" i="3"/>
  <c r="H154" i="3" s="1"/>
  <c r="G166" i="3"/>
  <c r="H166" i="3" s="1"/>
  <c r="G178" i="3"/>
  <c r="H178" i="3" s="1"/>
  <c r="G194" i="3"/>
  <c r="H194" i="3" s="1"/>
  <c r="G206" i="3"/>
  <c r="H206" i="3" s="1"/>
  <c r="G222" i="3"/>
  <c r="H222" i="3" s="1"/>
  <c r="G238" i="3"/>
  <c r="H238" i="3" s="1"/>
  <c r="G250" i="3"/>
  <c r="H250" i="3" s="1"/>
  <c r="G246" i="3"/>
  <c r="H246" i="3" s="1"/>
</calcChain>
</file>

<file path=xl/sharedStrings.xml><?xml version="1.0" encoding="utf-8"?>
<sst xmlns="http://schemas.openxmlformats.org/spreadsheetml/2006/main" count="352" uniqueCount="133">
  <si>
    <t>CUA (%)</t>
  </si>
  <si>
    <t>Queensland Public Service Officers and Other Employees Award – State 2015</t>
  </si>
  <si>
    <t>ADMINISTRATIVE STREAM</t>
  </si>
  <si>
    <t>Classification Level</t>
  </si>
  <si>
    <t>Pay Point</t>
  </si>
  <si>
    <t>L1</t>
  </si>
  <si>
    <t>L2</t>
  </si>
  <si>
    <t>L3</t>
  </si>
  <si>
    <t>L4</t>
  </si>
  <si>
    <t>L5</t>
  </si>
  <si>
    <t>L6</t>
  </si>
  <si>
    <t>L7</t>
  </si>
  <si>
    <t>L8</t>
  </si>
  <si>
    <t>OPERATIONAL STREAM</t>
  </si>
  <si>
    <t>PROFESSIONAL STREAM</t>
  </si>
  <si>
    <t>TECHNICAL STREAM</t>
  </si>
  <si>
    <t>General Employees (Queensland Government Departments) and Other Employees Award</t>
  </si>
  <si>
    <t>Teaching in State Education Award</t>
  </si>
  <si>
    <t>Community Education Counsellors</t>
  </si>
  <si>
    <t>CEC1</t>
  </si>
  <si>
    <t>CEC2</t>
  </si>
  <si>
    <t>CEC3</t>
  </si>
  <si>
    <t>CEC4</t>
  </si>
  <si>
    <t>Health Practitioners and Dental Officers (Queensland Health) Award</t>
  </si>
  <si>
    <t xml:space="preserve">Health Practitioners </t>
  </si>
  <si>
    <t>HP3</t>
  </si>
  <si>
    <t>HP4</t>
  </si>
  <si>
    <t>HP5</t>
  </si>
  <si>
    <t>HP6</t>
  </si>
  <si>
    <t>Wage (%)</t>
  </si>
  <si>
    <t>Yr1</t>
  </si>
  <si>
    <t>Yr2/Yr3</t>
  </si>
  <si>
    <t>Department of Education Certified Agreement 2025</t>
  </si>
  <si>
    <t>8*</t>
  </si>
  <si>
    <t>*Grandparented increment point – refer to clause 10.4(b) of this Agreement. HP3.8 as an increment pay point is only available to grandparented Health Practitioners.</t>
  </si>
  <si>
    <t>HED</t>
  </si>
  <si>
    <t>HED Description</t>
  </si>
  <si>
    <t>CALL WEEKNT</t>
  </si>
  <si>
    <t>CALL WE/PH/DY</t>
  </si>
  <si>
    <t>CALL WE/PH/NT</t>
  </si>
  <si>
    <t>Allowance Rate
01/09/2025
Per Fnt
(3.5%)</t>
  </si>
  <si>
    <t>Allowance Rate
01/09/2026
Per Fnt
(2.5%)</t>
  </si>
  <si>
    <t>Allowance Rate
01/09/2027
Per Fnt
(2.5%)</t>
  </si>
  <si>
    <t>12 MNTH AO2 ALL</t>
  </si>
  <si>
    <t>24 MNTH AO2 ALL</t>
  </si>
  <si>
    <t>095</t>
  </si>
  <si>
    <t>POOL AND VESSEL</t>
  </si>
  <si>
    <t xml:space="preserve">AO2 - Certificate IV (AQF IV) </t>
  </si>
  <si>
    <t xml:space="preserve">AO3 - Diploma (AQF V) </t>
  </si>
  <si>
    <t xml:space="preserve">AO4 - Advanced Diploma (AQF VI)  </t>
  </si>
  <si>
    <t xml:space="preserve">OO2 - Certificate III (AQF III) </t>
  </si>
  <si>
    <t xml:space="preserve">OO3 - Certificate IV (AQF IV) </t>
  </si>
  <si>
    <t xml:space="preserve">OO4/OO5 - Diploma (AQF V) </t>
  </si>
  <si>
    <t>OO6 - Advanced Diploma (AQF VI)</t>
  </si>
  <si>
    <t>Allowances</t>
  </si>
  <si>
    <t>Qualification Allowance</t>
  </si>
  <si>
    <t>DoE Indicative Title</t>
  </si>
  <si>
    <t xml:space="preserve">Classification </t>
  </si>
  <si>
    <t xml:space="preserve">Clinical Nurse </t>
  </si>
  <si>
    <t>Associate Clinical Nurse Consultant</t>
  </si>
  <si>
    <t>Clinical Nurse Consultant</t>
  </si>
  <si>
    <t>Senior Nurse Manager</t>
  </si>
  <si>
    <t>Nurses and Midwives (Queensland Health and Department of Education) Certified Agreement (EB12) 2025</t>
  </si>
  <si>
    <t>OO2</t>
  </si>
  <si>
    <t>Classification</t>
  </si>
  <si>
    <t>Department of Education Teacher Aides' Certified Agreement 2025</t>
  </si>
  <si>
    <t>Department of Education Cleaners' Certified Agreement 2025</t>
  </si>
  <si>
    <t>OO3</t>
  </si>
  <si>
    <t>OO4</t>
  </si>
  <si>
    <t>OO4 - ALM</t>
  </si>
  <si>
    <r>
      <rPr>
        <b/>
        <sz val="10"/>
        <color rgb="FF000000"/>
        <rFont val="Arial"/>
        <family val="2"/>
      </rPr>
      <t>Full-time</t>
    </r>
    <r>
      <rPr>
        <sz val="10"/>
        <color rgb="FF000000"/>
        <rFont val="Arial"/>
        <family val="2"/>
      </rPr>
      <t xml:space="preserve"> (pro rata for employees working less than 38 ordinary hours per week) and casual wage rates.</t>
    </r>
  </si>
  <si>
    <r>
      <rPr>
        <b/>
        <sz val="10"/>
        <color rgb="FF000000"/>
        <rFont val="Arial"/>
        <family val="2"/>
      </rPr>
      <t>Standard Job Model</t>
    </r>
    <r>
      <rPr>
        <sz val="10"/>
        <color rgb="FF000000"/>
        <rFont val="Arial"/>
        <family val="2"/>
      </rPr>
      <t xml:space="preserve"> – optimal part-time arrangement (30 ordinary hours per week) wage rates.</t>
    </r>
  </si>
  <si>
    <t>COMMUNICAT ALLOW T/A</t>
  </si>
  <si>
    <t>Allowance Rate
01/11/2025
Per Fnt
(3.5%)</t>
  </si>
  <si>
    <t>Allowance Rate
01/11/2026
Per Fnt
(2.5%)</t>
  </si>
  <si>
    <t>Allowance Rate
01/11/2027
Per Fnt
(2.5%)</t>
  </si>
  <si>
    <t>TA ED SUP/SWD</t>
  </si>
  <si>
    <t>EXP CLNR ALLOW</t>
  </si>
  <si>
    <t xml:space="preserve">Department of Education Certified Agreements - Salary Schedule </t>
  </si>
  <si>
    <t>Updated as at 29/04/2026</t>
  </si>
  <si>
    <t>1 November 2025 - 3.5%</t>
  </si>
  <si>
    <t>1 November 2026 - 2.5%</t>
  </si>
  <si>
    <t>1 November 2027 - 2.5%</t>
  </si>
  <si>
    <t>Fortnightly</t>
  </si>
  <si>
    <t>Annual</t>
  </si>
  <si>
    <t>Hourly Rate</t>
  </si>
  <si>
    <t>1 September 2025 - 3.5%</t>
  </si>
  <si>
    <t>1 September 2026 - 2.5%</t>
  </si>
  <si>
    <t>1 September 2027 - 2.5%</t>
  </si>
  <si>
    <t xml:space="preserve">Fortnightly
</t>
  </si>
  <si>
    <t>1 April 2025 - 3.5%</t>
  </si>
  <si>
    <t>1 April 2026 - 2.5%</t>
  </si>
  <si>
    <t>1 April 2027 - 2.5%</t>
  </si>
  <si>
    <t>1 December 2027 - 3%</t>
  </si>
  <si>
    <r>
      <t xml:space="preserve">Casual Rate per hour 
</t>
    </r>
    <r>
      <rPr>
        <b/>
        <sz val="8"/>
        <color rgb="FF000000"/>
        <rFont val="Arial"/>
        <family val="2"/>
      </rPr>
      <t>(incl 25% loading)</t>
    </r>
  </si>
  <si>
    <t>Weekly
(30hr/wk)</t>
  </si>
  <si>
    <t xml:space="preserve">Hourly Rate 
(76 hrs/wk) </t>
  </si>
  <si>
    <t>Fortnightly
(60hr/fnt)</t>
  </si>
  <si>
    <t>Annual
(60hr/fnt)</t>
  </si>
  <si>
    <t xml:space="preserve">Allowance Rate
17/04/2026
Per Fnt
</t>
  </si>
  <si>
    <t>Allowance Rate
17/04/2026
Per Fnt</t>
  </si>
  <si>
    <t xml:space="preserve">Admin Med Allow </t>
  </si>
  <si>
    <t>Allowance Rate
Per Fnt
17/04/2026</t>
  </si>
  <si>
    <t>The following are updated wage and allowance rates as per clause 6.4(d) of the Certified Agreement. Updated rates required as the Consumer Price Index Uplift Adjustment was triggered in Year 1 resulting in a 3.5% wage increase.</t>
  </si>
  <si>
    <t>These rates replace the wage/salary tables in the Certified Agreement.</t>
  </si>
  <si>
    <t xml:space="preserve">The following are updated wage and allowance rates as per clause 4.4(d) of the Certified Agreement. </t>
  </si>
  <si>
    <t>Updated rates required as the Consumer Price Index Uplift Adjustment was triggered in Year 1 resulting in a 3.5% wage increase.</t>
  </si>
  <si>
    <t>The following are updated wage and allowance rates as per Schedule 9 clause 5.3(a) of the Certified Agreement.  Updated rates required as the Consumer Price Index Uplift Adjustment was triggered in Year 1 resulting in a 3.5% wage increase.</t>
  </si>
  <si>
    <t>The following are updated wage and allowance rates as per clause 6.4(d) of the Certified Agreement.  Updated rates required as the Consumer Price Index Uplift Adjustment was triggered in Year 1 resulting in a 3.5% wage increase.</t>
  </si>
  <si>
    <t>Payment Rate</t>
  </si>
  <si>
    <t>As from
1/04/2025</t>
  </si>
  <si>
    <t>As from
1/04/2026</t>
  </si>
  <si>
    <t>As from
1/04/2027</t>
  </si>
  <si>
    <t>As from
1/12/2027</t>
  </si>
  <si>
    <t>$</t>
  </si>
  <si>
    <t>per fortnight</t>
  </si>
  <si>
    <t>Advanced Qualification Allowance</t>
  </si>
  <si>
    <t>Category</t>
  </si>
  <si>
    <t>September 2025</t>
  </si>
  <si>
    <t>March 2026</t>
  </si>
  <si>
    <t>Total Annual Payment</t>
  </si>
  <si>
    <t>Category B</t>
  </si>
  <si>
    <t>Category A</t>
  </si>
  <si>
    <t>Category C</t>
  </si>
  <si>
    <t>September 2026</t>
  </si>
  <si>
    <t>March 2027</t>
  </si>
  <si>
    <t>September 2027</t>
  </si>
  <si>
    <t>March 2028</t>
  </si>
  <si>
    <t>Professional Development Allowance</t>
  </si>
  <si>
    <t>ALLOWANCES</t>
  </si>
  <si>
    <t>TOILET CLEAN AL **</t>
  </si>
  <si>
    <t>ADMIN MED ALLOW  **</t>
  </si>
  <si>
    <t>** The above allowances are fixed and reflect rates in the Certified Agreement. Included in table for completeness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</si>
</sst>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\$#,##0.00"/>
    <numFmt numFmtId="165" formatCode="\$#,##0"/>
    <numFmt numFmtId="166" formatCode="&quot;$&quot;#,##0.00"/>
    <numFmt numFmtId="167" formatCode="&quot;$&quot;#,##0"/>
    <numFmt numFmtId="168" formatCode="&quot;$&quot;#,##0.0000"/>
  </numFmts>
  <fonts count="16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i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CDCDC"/>
      </patternFill>
    </fill>
    <fill>
      <patternFill patternType="solid">
        <fgColor rgb="FFEDEDED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mediumGray">
        <bgColor theme="8" tint="0.59999389629810485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5">
    <xf numFmtId="0" fontId="0" fillId="0" borderId="0"/>
    <xf numFmtId="44" fontId="5" fillId="0" borderId="0" applyFont="0" applyFill="0" applyBorder="0" applyAlignment="0" applyProtection="0"/>
    <xf numFmtId="0" fontId="9" fillId="0" borderId="0"/>
    <xf numFmtId="0" fontId="5" fillId="0" borderId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9" fillId="0" borderId="0"/>
    <xf numFmtId="0" fontId="9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8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4" fillId="0" borderId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9" fillId="0" borderId="0"/>
    <xf numFmtId="0" fontId="4" fillId="0" borderId="0">
      <alignment vertical="center"/>
    </xf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4" fillId="0" borderId="0" applyFon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9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" fontId="1" fillId="0" borderId="5" xfId="0" applyNumberFormat="1" applyFont="1" applyBorder="1" applyAlignment="1">
      <alignment horizontal="center" vertical="top" shrinkToFit="1"/>
    </xf>
    <xf numFmtId="2" fontId="1" fillId="0" borderId="0" xfId="0" applyNumberFormat="1" applyFont="1" applyAlignment="1">
      <alignment horizontal="center" vertical="top"/>
    </xf>
    <xf numFmtId="4" fontId="1" fillId="0" borderId="0" xfId="0" applyNumberFormat="1" applyFont="1" applyAlignment="1">
      <alignment horizontal="center" vertical="top"/>
    </xf>
    <xf numFmtId="0" fontId="1" fillId="0" borderId="5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1" fontId="1" fillId="0" borderId="8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quotePrefix="1" applyFont="1" applyBorder="1" applyAlignment="1">
      <alignment horizontal="center" vertical="top"/>
    </xf>
    <xf numFmtId="0" fontId="2" fillId="0" borderId="0" xfId="0" applyFont="1" applyAlignment="1">
      <alignment vertical="top"/>
    </xf>
    <xf numFmtId="166" fontId="4" fillId="2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shrinkToFit="1"/>
    </xf>
    <xf numFmtId="165" fontId="1" fillId="5" borderId="5" xfId="0" applyNumberFormat="1" applyFont="1" applyFill="1" applyBorder="1" applyAlignment="1">
      <alignment horizontal="center" vertical="center" shrinkToFit="1"/>
    </xf>
    <xf numFmtId="164" fontId="1" fillId="2" borderId="6" xfId="0" applyNumberFormat="1" applyFont="1" applyFill="1" applyBorder="1" applyAlignment="1">
      <alignment horizontal="center" vertical="center" shrinkToFit="1"/>
    </xf>
    <xf numFmtId="165" fontId="1" fillId="2" borderId="5" xfId="0" applyNumberFormat="1" applyFont="1" applyFill="1" applyBorder="1" applyAlignment="1">
      <alignment horizontal="center" vertical="center" shrinkToFit="1"/>
    </xf>
    <xf numFmtId="164" fontId="1" fillId="9" borderId="5" xfId="0" applyNumberFormat="1" applyFont="1" applyFill="1" applyBorder="1" applyAlignment="1">
      <alignment horizontal="center" vertical="center" shrinkToFit="1"/>
    </xf>
    <xf numFmtId="165" fontId="1" fillId="9" borderId="5" xfId="0" applyNumberFormat="1" applyFont="1" applyFill="1" applyBorder="1" applyAlignment="1">
      <alignment horizontal="center" vertical="center" shrinkToFit="1"/>
    </xf>
    <xf numFmtId="164" fontId="1" fillId="5" borderId="7" xfId="0" applyNumberFormat="1" applyFont="1" applyFill="1" applyBorder="1" applyAlignment="1">
      <alignment horizontal="center" vertical="center" shrinkToFit="1"/>
    </xf>
    <xf numFmtId="165" fontId="1" fillId="5" borderId="8" xfId="0" applyNumberFormat="1" applyFont="1" applyFill="1" applyBorder="1" applyAlignment="1">
      <alignment horizontal="center" vertical="center" shrinkToFit="1"/>
    </xf>
    <xf numFmtId="164" fontId="1" fillId="2" borderId="14" xfId="0" applyNumberFormat="1" applyFont="1" applyFill="1" applyBorder="1" applyAlignment="1">
      <alignment horizontal="center" vertical="center" shrinkToFit="1"/>
    </xf>
    <xf numFmtId="165" fontId="1" fillId="2" borderId="8" xfId="0" applyNumberFormat="1" applyFont="1" applyFill="1" applyBorder="1" applyAlignment="1">
      <alignment horizontal="center" vertical="center" shrinkToFit="1"/>
    </xf>
    <xf numFmtId="164" fontId="1" fillId="9" borderId="8" xfId="0" applyNumberFormat="1" applyFont="1" applyFill="1" applyBorder="1" applyAlignment="1">
      <alignment horizontal="center" vertical="center" shrinkToFit="1"/>
    </xf>
    <xf numFmtId="165" fontId="1" fillId="9" borderId="8" xfId="0" applyNumberFormat="1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shrinkToFit="1"/>
    </xf>
    <xf numFmtId="166" fontId="1" fillId="5" borderId="1" xfId="1" applyNumberFormat="1" applyFont="1" applyFill="1" applyBorder="1" applyAlignment="1">
      <alignment horizontal="center" vertical="center"/>
    </xf>
    <xf numFmtId="166" fontId="1" fillId="2" borderId="1" xfId="1" applyNumberFormat="1" applyFont="1" applyFill="1" applyBorder="1" applyAlignment="1">
      <alignment horizontal="center" vertical="center"/>
    </xf>
    <xf numFmtId="166" fontId="1" fillId="9" borderId="1" xfId="1" applyNumberFormat="1" applyFont="1" applyFill="1" applyBorder="1" applyAlignment="1">
      <alignment horizontal="center" vertical="center"/>
    </xf>
    <xf numFmtId="166" fontId="1" fillId="5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6" fontId="1" fillId="9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5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11" borderId="37" xfId="0" applyFont="1" applyFill="1" applyBorder="1" applyAlignment="1">
      <alignment horizontal="center" vertical="center" wrapText="1"/>
    </xf>
    <xf numFmtId="0" fontId="2" fillId="11" borderId="38" xfId="0" applyFont="1" applyFill="1" applyBorder="1" applyAlignment="1">
      <alignment horizontal="center" vertical="center" wrapText="1"/>
    </xf>
    <xf numFmtId="166" fontId="1" fillId="5" borderId="21" xfId="0" applyNumberFormat="1" applyFont="1" applyFill="1" applyBorder="1" applyAlignment="1">
      <alignment horizontal="center" vertical="center"/>
    </xf>
    <xf numFmtId="167" fontId="1" fillId="5" borderId="21" xfId="0" applyNumberFormat="1" applyFont="1" applyFill="1" applyBorder="1" applyAlignment="1">
      <alignment horizontal="center" vertical="center"/>
    </xf>
    <xf numFmtId="168" fontId="1" fillId="5" borderId="21" xfId="0" applyNumberFormat="1" applyFont="1" applyFill="1" applyBorder="1" applyAlignment="1">
      <alignment horizontal="center" vertical="center"/>
    </xf>
    <xf numFmtId="166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center" vertical="center"/>
    </xf>
    <xf numFmtId="168" fontId="1" fillId="2" borderId="21" xfId="0" applyNumberFormat="1" applyFont="1" applyFill="1" applyBorder="1" applyAlignment="1">
      <alignment horizontal="center" vertical="center"/>
    </xf>
    <xf numFmtId="166" fontId="1" fillId="9" borderId="21" xfId="0" applyNumberFormat="1" applyFont="1" applyFill="1" applyBorder="1" applyAlignment="1">
      <alignment horizontal="center" vertical="center"/>
    </xf>
    <xf numFmtId="167" fontId="1" fillId="9" borderId="21" xfId="0" applyNumberFormat="1" applyFont="1" applyFill="1" applyBorder="1" applyAlignment="1">
      <alignment horizontal="center" vertical="center"/>
    </xf>
    <xf numFmtId="168" fontId="1" fillId="9" borderId="21" xfId="0" applyNumberFormat="1" applyFont="1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0" fontId="0" fillId="12" borderId="22" xfId="0" applyFill="1" applyBorder="1" applyAlignment="1">
      <alignment horizontal="center" vertical="center"/>
    </xf>
    <xf numFmtId="167" fontId="1" fillId="5" borderId="1" xfId="0" applyNumberFormat="1" applyFont="1" applyFill="1" applyBorder="1" applyAlignment="1">
      <alignment horizontal="center" vertical="center"/>
    </xf>
    <xf numFmtId="168" fontId="1" fillId="5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7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167" fontId="1" fillId="11" borderId="1" xfId="0" applyNumberFormat="1" applyFont="1" applyFill="1" applyBorder="1" applyAlignment="1">
      <alignment horizontal="center" vertical="center"/>
    </xf>
    <xf numFmtId="168" fontId="1" fillId="11" borderId="1" xfId="0" applyNumberFormat="1" applyFont="1" applyFill="1" applyBorder="1" applyAlignment="1">
      <alignment horizontal="center" vertical="center"/>
    </xf>
    <xf numFmtId="168" fontId="1" fillId="11" borderId="24" xfId="0" applyNumberFormat="1" applyFont="1" applyFill="1" applyBorder="1" applyAlignment="1">
      <alignment horizontal="center" vertical="center"/>
    </xf>
    <xf numFmtId="167" fontId="1" fillId="5" borderId="7" xfId="0" applyNumberFormat="1" applyFont="1" applyFill="1" applyBorder="1" applyAlignment="1">
      <alignment horizontal="center" vertical="center"/>
    </xf>
    <xf numFmtId="168" fontId="1" fillId="5" borderId="7" xfId="0" applyNumberFormat="1" applyFont="1" applyFill="1" applyBorder="1" applyAlignment="1">
      <alignment horizontal="center" vertical="center"/>
    </xf>
    <xf numFmtId="167" fontId="1" fillId="2" borderId="7" xfId="0" applyNumberFormat="1" applyFont="1" applyFill="1" applyBorder="1" applyAlignment="1">
      <alignment horizontal="center" vertical="center"/>
    </xf>
    <xf numFmtId="168" fontId="1" fillId="2" borderId="7" xfId="0" applyNumberFormat="1" applyFont="1" applyFill="1" applyBorder="1" applyAlignment="1">
      <alignment horizontal="center" vertical="center"/>
    </xf>
    <xf numFmtId="167" fontId="1" fillId="9" borderId="7" xfId="0" applyNumberFormat="1" applyFont="1" applyFill="1" applyBorder="1" applyAlignment="1">
      <alignment horizontal="center" vertical="center"/>
    </xf>
    <xf numFmtId="168" fontId="1" fillId="9" borderId="7" xfId="0" applyNumberFormat="1" applyFont="1" applyFill="1" applyBorder="1" applyAlignment="1">
      <alignment horizontal="center" vertical="center"/>
    </xf>
    <xf numFmtId="167" fontId="1" fillId="11" borderId="7" xfId="0" applyNumberFormat="1" applyFont="1" applyFill="1" applyBorder="1" applyAlignment="1">
      <alignment horizontal="center" vertical="center"/>
    </xf>
    <xf numFmtId="168" fontId="1" fillId="11" borderId="7" xfId="0" applyNumberFormat="1" applyFont="1" applyFill="1" applyBorder="1" applyAlignment="1">
      <alignment horizontal="center" vertical="center"/>
    </xf>
    <xf numFmtId="168" fontId="1" fillId="11" borderId="29" xfId="0" applyNumberFormat="1" applyFont="1" applyFill="1" applyBorder="1" applyAlignment="1">
      <alignment horizontal="center" vertical="center"/>
    </xf>
    <xf numFmtId="167" fontId="1" fillId="11" borderId="21" xfId="0" applyNumberFormat="1" applyFont="1" applyFill="1" applyBorder="1" applyAlignment="1">
      <alignment horizontal="center" vertical="center"/>
    </xf>
    <xf numFmtId="168" fontId="1" fillId="11" borderId="21" xfId="0" applyNumberFormat="1" applyFont="1" applyFill="1" applyBorder="1" applyAlignment="1">
      <alignment horizontal="center" vertical="center"/>
    </xf>
    <xf numFmtId="168" fontId="1" fillId="11" borderId="22" xfId="0" applyNumberFormat="1" applyFont="1" applyFill="1" applyBorder="1" applyAlignment="1">
      <alignment horizontal="center" vertical="center"/>
    </xf>
    <xf numFmtId="166" fontId="1" fillId="5" borderId="26" xfId="0" applyNumberFormat="1" applyFont="1" applyFill="1" applyBorder="1" applyAlignment="1">
      <alignment horizontal="center" vertical="center"/>
    </xf>
    <xf numFmtId="167" fontId="1" fillId="5" borderId="26" xfId="0" applyNumberFormat="1" applyFont="1" applyFill="1" applyBorder="1" applyAlignment="1">
      <alignment horizontal="center" vertical="center"/>
    </xf>
    <xf numFmtId="168" fontId="1" fillId="5" borderId="26" xfId="0" applyNumberFormat="1" applyFont="1" applyFill="1" applyBorder="1" applyAlignment="1">
      <alignment horizontal="center" vertical="center"/>
    </xf>
    <xf numFmtId="166" fontId="1" fillId="2" borderId="26" xfId="0" applyNumberFormat="1" applyFont="1" applyFill="1" applyBorder="1" applyAlignment="1">
      <alignment horizontal="center" vertical="center"/>
    </xf>
    <xf numFmtId="167" fontId="1" fillId="2" borderId="26" xfId="0" applyNumberFormat="1" applyFont="1" applyFill="1" applyBorder="1" applyAlignment="1">
      <alignment horizontal="center" vertical="center"/>
    </xf>
    <xf numFmtId="168" fontId="1" fillId="2" borderId="26" xfId="0" applyNumberFormat="1" applyFont="1" applyFill="1" applyBorder="1" applyAlignment="1">
      <alignment horizontal="center" vertical="center"/>
    </xf>
    <xf numFmtId="166" fontId="1" fillId="9" borderId="26" xfId="0" applyNumberFormat="1" applyFont="1" applyFill="1" applyBorder="1" applyAlignment="1">
      <alignment horizontal="center" vertical="center"/>
    </xf>
    <xf numFmtId="167" fontId="1" fillId="9" borderId="26" xfId="0" applyNumberFormat="1" applyFont="1" applyFill="1" applyBorder="1" applyAlignment="1">
      <alignment horizontal="center" vertical="center"/>
    </xf>
    <xf numFmtId="168" fontId="1" fillId="9" borderId="26" xfId="0" applyNumberFormat="1" applyFont="1" applyFill="1" applyBorder="1" applyAlignment="1">
      <alignment horizontal="center" vertical="center"/>
    </xf>
    <xf numFmtId="167" fontId="1" fillId="11" borderId="26" xfId="0" applyNumberFormat="1" applyFont="1" applyFill="1" applyBorder="1" applyAlignment="1">
      <alignment horizontal="center" vertical="center"/>
    </xf>
    <xf numFmtId="168" fontId="1" fillId="11" borderId="26" xfId="0" applyNumberFormat="1" applyFont="1" applyFill="1" applyBorder="1" applyAlignment="1">
      <alignment horizontal="center" vertical="center"/>
    </xf>
    <xf numFmtId="168" fontId="1" fillId="11" borderId="27" xfId="0" applyNumberFormat="1" applyFont="1" applyFill="1" applyBorder="1" applyAlignment="1">
      <alignment horizontal="center" vertical="center"/>
    </xf>
    <xf numFmtId="0" fontId="2" fillId="9" borderId="38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166" fontId="1" fillId="2" borderId="30" xfId="0" applyNumberFormat="1" applyFont="1" applyFill="1" applyBorder="1" applyAlignment="1">
      <alignment horizontal="center" vertical="center"/>
    </xf>
    <xf numFmtId="166" fontId="1" fillId="2" borderId="3" xfId="0" applyNumberFormat="1" applyFont="1" applyFill="1" applyBorder="1" applyAlignment="1">
      <alignment horizontal="center" vertical="center"/>
    </xf>
    <xf numFmtId="166" fontId="1" fillId="2" borderId="34" xfId="0" applyNumberFormat="1" applyFont="1" applyFill="1" applyBorder="1" applyAlignment="1">
      <alignment horizontal="center" vertical="center"/>
    </xf>
    <xf numFmtId="166" fontId="1" fillId="2" borderId="31" xfId="0" applyNumberFormat="1" applyFont="1" applyFill="1" applyBorder="1" applyAlignment="1">
      <alignment horizontal="center" vertical="center"/>
    </xf>
    <xf numFmtId="166" fontId="1" fillId="5" borderId="20" xfId="0" applyNumberFormat="1" applyFont="1" applyFill="1" applyBorder="1" applyAlignment="1">
      <alignment horizontal="center" vertical="center"/>
    </xf>
    <xf numFmtId="168" fontId="1" fillId="5" borderId="22" xfId="0" applyNumberFormat="1" applyFont="1" applyFill="1" applyBorder="1" applyAlignment="1">
      <alignment horizontal="center" vertical="center"/>
    </xf>
    <xf numFmtId="166" fontId="1" fillId="5" borderId="23" xfId="0" applyNumberFormat="1" applyFont="1" applyFill="1" applyBorder="1" applyAlignment="1">
      <alignment horizontal="center" vertical="center"/>
    </xf>
    <xf numFmtId="168" fontId="1" fillId="5" borderId="24" xfId="0" applyNumberFormat="1" applyFont="1" applyFill="1" applyBorder="1" applyAlignment="1">
      <alignment horizontal="center" vertical="center"/>
    </xf>
    <xf numFmtId="166" fontId="1" fillId="5" borderId="28" xfId="0" applyNumberFormat="1" applyFont="1" applyFill="1" applyBorder="1" applyAlignment="1">
      <alignment horizontal="center" vertical="center"/>
    </xf>
    <xf numFmtId="168" fontId="1" fillId="5" borderId="29" xfId="0" applyNumberFormat="1" applyFont="1" applyFill="1" applyBorder="1" applyAlignment="1">
      <alignment horizontal="center" vertical="center"/>
    </xf>
    <xf numFmtId="166" fontId="1" fillId="5" borderId="25" xfId="0" applyNumberFormat="1" applyFont="1" applyFill="1" applyBorder="1" applyAlignment="1">
      <alignment horizontal="center" vertical="center"/>
    </xf>
    <xf numFmtId="168" fontId="1" fillId="5" borderId="27" xfId="0" applyNumberFormat="1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wrapText="1"/>
    </xf>
    <xf numFmtId="168" fontId="1" fillId="2" borderId="46" xfId="0" applyNumberFormat="1" applyFont="1" applyFill="1" applyBorder="1" applyAlignment="1">
      <alignment horizontal="center" vertical="center"/>
    </xf>
    <xf numFmtId="168" fontId="1" fillId="2" borderId="9" xfId="0" applyNumberFormat="1" applyFont="1" applyFill="1" applyBorder="1" applyAlignment="1">
      <alignment horizontal="center" vertical="center"/>
    </xf>
    <xf numFmtId="168" fontId="1" fillId="2" borderId="15" xfId="0" applyNumberFormat="1" applyFont="1" applyFill="1" applyBorder="1" applyAlignment="1">
      <alignment horizontal="center" vertical="center"/>
    </xf>
    <xf numFmtId="168" fontId="1" fillId="2" borderId="47" xfId="0" applyNumberFormat="1" applyFont="1" applyFill="1" applyBorder="1" applyAlignment="1">
      <alignment horizontal="center" vertical="center"/>
    </xf>
    <xf numFmtId="0" fontId="0" fillId="12" borderId="30" xfId="0" applyFill="1" applyBorder="1" applyAlignment="1">
      <alignment horizontal="center" vertical="center"/>
    </xf>
    <xf numFmtId="44" fontId="1" fillId="11" borderId="3" xfId="1" applyFont="1" applyFill="1" applyBorder="1" applyAlignment="1">
      <alignment horizontal="center" vertical="center"/>
    </xf>
    <xf numFmtId="44" fontId="1" fillId="11" borderId="34" xfId="1" applyFont="1" applyFill="1" applyBorder="1" applyAlignment="1">
      <alignment horizontal="center" vertical="center"/>
    </xf>
    <xf numFmtId="44" fontId="1" fillId="11" borderId="30" xfId="1" applyFont="1" applyFill="1" applyBorder="1" applyAlignment="1">
      <alignment horizontal="center" vertical="center"/>
    </xf>
    <xf numFmtId="44" fontId="1" fillId="11" borderId="31" xfId="1" applyFont="1" applyFill="1" applyBorder="1" applyAlignment="1">
      <alignment horizontal="center" vertical="center"/>
    </xf>
    <xf numFmtId="166" fontId="1" fillId="9" borderId="20" xfId="0" applyNumberFormat="1" applyFont="1" applyFill="1" applyBorder="1" applyAlignment="1">
      <alignment horizontal="center" vertical="center"/>
    </xf>
    <xf numFmtId="168" fontId="1" fillId="9" borderId="22" xfId="0" applyNumberFormat="1" applyFont="1" applyFill="1" applyBorder="1" applyAlignment="1">
      <alignment horizontal="center" vertical="center"/>
    </xf>
    <xf numFmtId="166" fontId="1" fillId="9" borderId="23" xfId="0" applyNumberFormat="1" applyFont="1" applyFill="1" applyBorder="1" applyAlignment="1">
      <alignment horizontal="center" vertical="center"/>
    </xf>
    <xf numFmtId="168" fontId="1" fillId="9" borderId="24" xfId="0" applyNumberFormat="1" applyFont="1" applyFill="1" applyBorder="1" applyAlignment="1">
      <alignment horizontal="center" vertical="center"/>
    </xf>
    <xf numFmtId="166" fontId="1" fillId="9" borderId="28" xfId="0" applyNumberFormat="1" applyFont="1" applyFill="1" applyBorder="1" applyAlignment="1">
      <alignment horizontal="center" vertical="center"/>
    </xf>
    <xf numFmtId="168" fontId="1" fillId="9" borderId="29" xfId="0" applyNumberFormat="1" applyFont="1" applyFill="1" applyBorder="1" applyAlignment="1">
      <alignment horizontal="center" vertical="center"/>
    </xf>
    <xf numFmtId="166" fontId="1" fillId="9" borderId="25" xfId="0" applyNumberFormat="1" applyFont="1" applyFill="1" applyBorder="1" applyAlignment="1">
      <alignment horizontal="center" vertical="center"/>
    </xf>
    <xf numFmtId="168" fontId="1" fillId="9" borderId="27" xfId="0" applyNumberFormat="1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166" fontId="7" fillId="5" borderId="11" xfId="0" applyNumberFormat="1" applyFont="1" applyFill="1" applyBorder="1" applyAlignment="1">
      <alignment horizontal="center" vertical="center" wrapText="1"/>
    </xf>
    <xf numFmtId="167" fontId="7" fillId="5" borderId="2" xfId="0" applyNumberFormat="1" applyFont="1" applyFill="1" applyBorder="1" applyAlignment="1">
      <alignment horizontal="center" vertical="center" wrapText="1"/>
    </xf>
    <xf numFmtId="168" fontId="1" fillId="5" borderId="2" xfId="1" applyNumberFormat="1" applyFont="1" applyFill="1" applyBorder="1" applyAlignment="1">
      <alignment horizontal="center" vertical="center"/>
    </xf>
    <xf numFmtId="168" fontId="1" fillId="5" borderId="43" xfId="1" applyNumberFormat="1" applyFont="1" applyFill="1" applyBorder="1" applyAlignment="1">
      <alignment horizontal="center" vertical="center"/>
    </xf>
    <xf numFmtId="166" fontId="7" fillId="5" borderId="3" xfId="0" applyNumberFormat="1" applyFont="1" applyFill="1" applyBorder="1" applyAlignment="1">
      <alignment horizontal="center" vertical="center" wrapText="1"/>
    </xf>
    <xf numFmtId="167" fontId="7" fillId="5" borderId="1" xfId="0" applyNumberFormat="1" applyFont="1" applyFill="1" applyBorder="1" applyAlignment="1">
      <alignment horizontal="center" vertical="center" wrapText="1"/>
    </xf>
    <xf numFmtId="168" fontId="1" fillId="5" borderId="1" xfId="1" applyNumberFormat="1" applyFont="1" applyFill="1" applyBorder="1" applyAlignment="1">
      <alignment horizontal="center" vertical="center"/>
    </xf>
    <xf numFmtId="168" fontId="1" fillId="5" borderId="24" xfId="1" applyNumberFormat="1" applyFont="1" applyFill="1" applyBorder="1" applyAlignment="1">
      <alignment horizontal="center" vertical="center"/>
    </xf>
    <xf numFmtId="166" fontId="7" fillId="5" borderId="31" xfId="0" applyNumberFormat="1" applyFont="1" applyFill="1" applyBorder="1" applyAlignment="1">
      <alignment horizontal="center" vertical="center" wrapText="1"/>
    </xf>
    <xf numFmtId="167" fontId="7" fillId="5" borderId="26" xfId="0" applyNumberFormat="1" applyFont="1" applyFill="1" applyBorder="1" applyAlignment="1">
      <alignment horizontal="center" vertical="center" wrapText="1"/>
    </xf>
    <xf numFmtId="168" fontId="1" fillId="5" borderId="26" xfId="1" applyNumberFormat="1" applyFont="1" applyFill="1" applyBorder="1" applyAlignment="1">
      <alignment horizontal="center" vertical="center"/>
    </xf>
    <xf numFmtId="168" fontId="1" fillId="5" borderId="27" xfId="1" applyNumberFormat="1" applyFont="1" applyFill="1" applyBorder="1" applyAlignment="1">
      <alignment horizontal="center" vertical="center"/>
    </xf>
    <xf numFmtId="166" fontId="1" fillId="2" borderId="4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168" fontId="1" fillId="2" borderId="43" xfId="0" applyNumberFormat="1" applyFont="1" applyFill="1" applyBorder="1" applyAlignment="1">
      <alignment horizontal="center" vertical="center"/>
    </xf>
    <xf numFmtId="166" fontId="1" fillId="2" borderId="23" xfId="0" applyNumberFormat="1" applyFont="1" applyFill="1" applyBorder="1" applyAlignment="1">
      <alignment horizontal="center" vertical="center"/>
    </xf>
    <xf numFmtId="168" fontId="1" fillId="2" borderId="24" xfId="0" applyNumberFormat="1" applyFont="1" applyFill="1" applyBorder="1" applyAlignment="1">
      <alignment horizontal="center" vertical="center"/>
    </xf>
    <xf numFmtId="166" fontId="1" fillId="2" borderId="25" xfId="0" applyNumberFormat="1" applyFont="1" applyFill="1" applyBorder="1" applyAlignment="1">
      <alignment horizontal="center" vertical="center"/>
    </xf>
    <xf numFmtId="168" fontId="1" fillId="2" borderId="27" xfId="0" applyNumberFormat="1" applyFont="1" applyFill="1" applyBorder="1" applyAlignment="1">
      <alignment horizontal="center" vertical="center"/>
    </xf>
    <xf numFmtId="166" fontId="1" fillId="9" borderId="4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168" fontId="1" fillId="9" borderId="43" xfId="0" applyNumberFormat="1" applyFont="1" applyFill="1" applyBorder="1" applyAlignment="1">
      <alignment horizontal="center" vertical="center"/>
    </xf>
    <xf numFmtId="166" fontId="1" fillId="9" borderId="19" xfId="0" applyNumberFormat="1" applyFont="1" applyFill="1" applyBorder="1" applyAlignment="1">
      <alignment horizontal="center" vertical="center"/>
    </xf>
    <xf numFmtId="167" fontId="1" fillId="9" borderId="37" xfId="0" applyNumberFormat="1" applyFont="1" applyFill="1" applyBorder="1" applyAlignment="1">
      <alignment horizontal="center" vertical="center"/>
    </xf>
    <xf numFmtId="168" fontId="1" fillId="9" borderId="37" xfId="0" applyNumberFormat="1" applyFont="1" applyFill="1" applyBorder="1" applyAlignment="1">
      <alignment horizontal="center" vertical="center"/>
    </xf>
    <xf numFmtId="168" fontId="1" fillId="9" borderId="38" xfId="0" applyNumberFormat="1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 wrapText="1"/>
    </xf>
    <xf numFmtId="168" fontId="1" fillId="5" borderId="46" xfId="0" applyNumberFormat="1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vertical="center" wrapText="1"/>
    </xf>
    <xf numFmtId="168" fontId="1" fillId="5" borderId="9" xfId="0" applyNumberFormat="1" applyFont="1" applyFill="1" applyBorder="1" applyAlignment="1">
      <alignment horizontal="center" vertical="center"/>
    </xf>
    <xf numFmtId="168" fontId="1" fillId="5" borderId="47" xfId="0" applyNumberFormat="1" applyFont="1" applyFill="1" applyBorder="1" applyAlignment="1">
      <alignment horizontal="center" vertical="center"/>
    </xf>
    <xf numFmtId="166" fontId="1" fillId="9" borderId="30" xfId="0" applyNumberFormat="1" applyFont="1" applyFill="1" applyBorder="1" applyAlignment="1">
      <alignment horizontal="center" vertical="center"/>
    </xf>
    <xf numFmtId="166" fontId="1" fillId="9" borderId="3" xfId="0" applyNumberFormat="1" applyFont="1" applyFill="1" applyBorder="1" applyAlignment="1">
      <alignment horizontal="center" vertical="center"/>
    </xf>
    <xf numFmtId="166" fontId="1" fillId="9" borderId="31" xfId="0" applyNumberFormat="1" applyFont="1" applyFill="1" applyBorder="1" applyAlignment="1">
      <alignment horizontal="center" vertical="center"/>
    </xf>
    <xf numFmtId="166" fontId="1" fillId="2" borderId="20" xfId="0" applyNumberFormat="1" applyFont="1" applyFill="1" applyBorder="1" applyAlignment="1">
      <alignment horizontal="center" vertical="center"/>
    </xf>
    <xf numFmtId="168" fontId="1" fillId="2" borderId="22" xfId="0" applyNumberFormat="1" applyFont="1" applyFill="1" applyBorder="1" applyAlignment="1">
      <alignment horizontal="center" vertical="center"/>
    </xf>
    <xf numFmtId="167" fontId="1" fillId="5" borderId="46" xfId="0" applyNumberFormat="1" applyFont="1" applyFill="1" applyBorder="1" applyAlignment="1">
      <alignment horizontal="center" vertical="center"/>
    </xf>
    <xf numFmtId="167" fontId="1" fillId="5" borderId="9" xfId="0" applyNumberFormat="1" applyFont="1" applyFill="1" applyBorder="1" applyAlignment="1">
      <alignment horizontal="center" vertical="center"/>
    </xf>
    <xf numFmtId="167" fontId="1" fillId="5" borderId="47" xfId="0" applyNumberFormat="1" applyFont="1" applyFill="1" applyBorder="1" applyAlignment="1">
      <alignment horizontal="center" vertical="center"/>
    </xf>
    <xf numFmtId="167" fontId="1" fillId="2" borderId="22" xfId="0" applyNumberFormat="1" applyFont="1" applyFill="1" applyBorder="1" applyAlignment="1">
      <alignment horizontal="center" vertical="center"/>
    </xf>
    <xf numFmtId="168" fontId="1" fillId="9" borderId="30" xfId="0" applyNumberFormat="1" applyFont="1" applyFill="1" applyBorder="1" applyAlignment="1">
      <alignment horizontal="center" vertical="center"/>
    </xf>
    <xf numFmtId="168" fontId="1" fillId="9" borderId="3" xfId="0" applyNumberFormat="1" applyFont="1" applyFill="1" applyBorder="1" applyAlignment="1">
      <alignment horizontal="center" vertical="center"/>
    </xf>
    <xf numFmtId="168" fontId="1" fillId="9" borderId="31" xfId="0" applyNumberFormat="1" applyFont="1" applyFill="1" applyBorder="1" applyAlignment="1">
      <alignment horizontal="center" vertical="center"/>
    </xf>
    <xf numFmtId="167" fontId="1" fillId="2" borderId="24" xfId="0" applyNumberFormat="1" applyFont="1" applyFill="1" applyBorder="1" applyAlignment="1">
      <alignment horizontal="center" vertical="center"/>
    </xf>
    <xf numFmtId="167" fontId="1" fillId="2" borderId="27" xfId="0" applyNumberFormat="1" applyFont="1" applyFill="1" applyBorder="1" applyAlignment="1">
      <alignment horizontal="center" vertical="center"/>
    </xf>
    <xf numFmtId="167" fontId="1" fillId="9" borderId="22" xfId="0" applyNumberFormat="1" applyFont="1" applyFill="1" applyBorder="1" applyAlignment="1">
      <alignment horizontal="center" vertical="center"/>
    </xf>
    <xf numFmtId="167" fontId="1" fillId="9" borderId="24" xfId="0" applyNumberFormat="1" applyFont="1" applyFill="1" applyBorder="1" applyAlignment="1">
      <alignment horizontal="center" vertical="center"/>
    </xf>
    <xf numFmtId="167" fontId="1" fillId="9" borderId="27" xfId="0" applyNumberFormat="1" applyFont="1" applyFill="1" applyBorder="1" applyAlignment="1">
      <alignment horizontal="center" vertical="center"/>
    </xf>
    <xf numFmtId="168" fontId="7" fillId="5" borderId="20" xfId="2" applyNumberFormat="1" applyFont="1" applyFill="1" applyBorder="1" applyAlignment="1">
      <alignment horizontal="center" vertical="center"/>
    </xf>
    <xf numFmtId="168" fontId="7" fillId="5" borderId="23" xfId="2" applyNumberFormat="1" applyFont="1" applyFill="1" applyBorder="1" applyAlignment="1">
      <alignment horizontal="center" vertical="center"/>
    </xf>
    <xf numFmtId="168" fontId="7" fillId="5" borderId="25" xfId="2" applyNumberFormat="1" applyFont="1" applyFill="1" applyBorder="1" applyAlignment="1">
      <alignment horizontal="center" vertical="center"/>
    </xf>
    <xf numFmtId="166" fontId="7" fillId="5" borderId="20" xfId="2" applyNumberFormat="1" applyFont="1" applyFill="1" applyBorder="1" applyAlignment="1">
      <alignment horizontal="center" vertical="center"/>
    </xf>
    <xf numFmtId="166" fontId="7" fillId="5" borderId="23" xfId="2" applyNumberFormat="1" applyFont="1" applyFill="1" applyBorder="1" applyAlignment="1">
      <alignment horizontal="center" vertical="center"/>
    </xf>
    <xf numFmtId="166" fontId="7" fillId="5" borderId="25" xfId="2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top" wrapText="1"/>
    </xf>
    <xf numFmtId="166" fontId="1" fillId="9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top" wrapText="1"/>
    </xf>
    <xf numFmtId="166" fontId="1" fillId="5" borderId="1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 vertical="top" shrinkToFit="1"/>
    </xf>
    <xf numFmtId="0" fontId="4" fillId="0" borderId="4" xfId="0" applyFont="1" applyBorder="1" applyAlignment="1">
      <alignment horizontal="center" vertical="top" wrapText="1"/>
    </xf>
    <xf numFmtId="0" fontId="2" fillId="5" borderId="53" xfId="0" applyFont="1" applyFill="1" applyBorder="1" applyAlignment="1">
      <alignment horizontal="center" vertical="center" wrapText="1"/>
    </xf>
    <xf numFmtId="0" fontId="2" fillId="5" borderId="54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9" borderId="53" xfId="0" applyFont="1" applyFill="1" applyBorder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horizontal="center" vertical="center" wrapText="1"/>
    </xf>
    <xf numFmtId="0" fontId="2" fillId="11" borderId="40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9" borderId="52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11" fillId="0" borderId="0" xfId="0" applyFont="1"/>
    <xf numFmtId="0" fontId="2" fillId="5" borderId="55" xfId="0" applyFont="1" applyFill="1" applyBorder="1" applyAlignment="1">
      <alignment horizontal="center" vertical="center" wrapText="1"/>
    </xf>
    <xf numFmtId="168" fontId="1" fillId="2" borderId="20" xfId="0" applyNumberFormat="1" applyFont="1" applyFill="1" applyBorder="1" applyAlignment="1">
      <alignment horizontal="center" vertical="center"/>
    </xf>
    <xf numFmtId="168" fontId="1" fillId="2" borderId="23" xfId="0" applyNumberFormat="1" applyFont="1" applyFill="1" applyBorder="1" applyAlignment="1">
      <alignment horizontal="center" vertical="center"/>
    </xf>
    <xf numFmtId="168" fontId="1" fillId="2" borderId="25" xfId="0" applyNumberFormat="1" applyFont="1" applyFill="1" applyBorder="1" applyAlignment="1">
      <alignment horizontal="center" vertical="center"/>
    </xf>
    <xf numFmtId="0" fontId="4" fillId="0" borderId="0" xfId="0" applyFont="1"/>
    <xf numFmtId="0" fontId="8" fillId="0" borderId="1" xfId="4" applyFont="1" applyBorder="1" applyAlignment="1">
      <alignment horizontal="left"/>
    </xf>
    <xf numFmtId="0" fontId="5" fillId="0" borderId="0" xfId="0" applyFont="1"/>
    <xf numFmtId="0" fontId="8" fillId="0" borderId="1" xfId="4" applyFont="1" applyBorder="1" applyAlignment="1">
      <alignment horizontal="center"/>
    </xf>
    <xf numFmtId="43" fontId="8" fillId="0" borderId="1" xfId="34" applyFont="1" applyBorder="1" applyAlignment="1">
      <alignment vertical="center"/>
    </xf>
    <xf numFmtId="43" fontId="8" fillId="0" borderId="1" xfId="34" applyFont="1" applyBorder="1" applyAlignment="1">
      <alignment horizontal="center" vertical="center"/>
    </xf>
    <xf numFmtId="14" fontId="12" fillId="5" borderId="1" xfId="4" applyNumberFormat="1" applyFont="1" applyFill="1" applyBorder="1" applyAlignment="1">
      <alignment horizontal="center" vertical="center" wrapText="1"/>
    </xf>
    <xf numFmtId="43" fontId="12" fillId="5" borderId="1" xfId="34" applyFont="1" applyFill="1" applyBorder="1" applyAlignment="1">
      <alignment horizontal="center"/>
    </xf>
    <xf numFmtId="14" fontId="12" fillId="2" borderId="1" xfId="4" applyNumberFormat="1" applyFont="1" applyFill="1" applyBorder="1" applyAlignment="1">
      <alignment horizontal="center" vertical="center" wrapText="1"/>
    </xf>
    <xf numFmtId="43" fontId="12" fillId="2" borderId="1" xfId="34" applyFont="1" applyFill="1" applyBorder="1" applyAlignment="1">
      <alignment horizontal="center"/>
    </xf>
    <xf numFmtId="14" fontId="12" fillId="9" borderId="1" xfId="4" applyNumberFormat="1" applyFont="1" applyFill="1" applyBorder="1" applyAlignment="1">
      <alignment horizontal="center" vertical="center" wrapText="1"/>
    </xf>
    <xf numFmtId="43" fontId="12" fillId="9" borderId="1" xfId="34" applyFont="1" applyFill="1" applyBorder="1" applyAlignment="1">
      <alignment horizontal="center"/>
    </xf>
    <xf numFmtId="14" fontId="12" fillId="11" borderId="1" xfId="4" applyNumberFormat="1" applyFont="1" applyFill="1" applyBorder="1" applyAlignment="1">
      <alignment horizontal="center" vertical="center" wrapText="1"/>
    </xf>
    <xf numFmtId="43" fontId="12" fillId="11" borderId="1" xfId="34" applyFont="1" applyFill="1" applyBorder="1" applyAlignment="1">
      <alignment horizontal="center"/>
    </xf>
    <xf numFmtId="43" fontId="8" fillId="11" borderId="1" xfId="34" applyFont="1" applyFill="1" applyBorder="1" applyAlignment="1">
      <alignment horizontal="center"/>
    </xf>
    <xf numFmtId="43" fontId="8" fillId="9" borderId="1" xfId="34" applyFont="1" applyFill="1" applyBorder="1" applyAlignment="1">
      <alignment horizontal="center"/>
    </xf>
    <xf numFmtId="43" fontId="8" fillId="2" borderId="1" xfId="34" applyFont="1" applyFill="1" applyBorder="1" applyAlignment="1">
      <alignment horizontal="center"/>
    </xf>
    <xf numFmtId="43" fontId="8" fillId="5" borderId="1" xfId="34" applyFont="1" applyFill="1" applyBorder="1" applyAlignment="1">
      <alignment horizontal="center"/>
    </xf>
    <xf numFmtId="14" fontId="12" fillId="10" borderId="1" xfId="4" applyNumberFormat="1" applyFont="1" applyFill="1" applyBorder="1" applyAlignment="1">
      <alignment horizontal="center" vertical="center" wrapText="1"/>
    </xf>
    <xf numFmtId="14" fontId="12" fillId="10" borderId="1" xfId="4" quotePrefix="1" applyNumberFormat="1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/>
    </xf>
    <xf numFmtId="0" fontId="15" fillId="13" borderId="0" xfId="0" applyFont="1" applyFill="1" applyAlignment="1">
      <alignment vertical="center"/>
    </xf>
    <xf numFmtId="0" fontId="0" fillId="13" borderId="0" xfId="0" applyFill="1"/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 wrapText="1"/>
    </xf>
    <xf numFmtId="0" fontId="3" fillId="10" borderId="9" xfId="0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top" wrapText="1"/>
    </xf>
    <xf numFmtId="0" fontId="3" fillId="7" borderId="12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top" wrapText="1"/>
    </xf>
    <xf numFmtId="0" fontId="3" fillId="8" borderId="9" xfId="0" applyFont="1" applyFill="1" applyBorder="1" applyAlignment="1">
      <alignment horizontal="center" vertical="top" wrapText="1"/>
    </xf>
    <xf numFmtId="0" fontId="3" fillId="8" borderId="12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top" wrapText="1"/>
    </xf>
    <xf numFmtId="0" fontId="3" fillId="10" borderId="9" xfId="0" applyFont="1" applyFill="1" applyBorder="1" applyAlignment="1">
      <alignment horizontal="center" vertical="top" wrapText="1"/>
    </xf>
    <xf numFmtId="0" fontId="3" fillId="10" borderId="12" xfId="0" applyFont="1" applyFill="1" applyBorder="1" applyAlignment="1">
      <alignment horizontal="center" vertical="top" wrapText="1"/>
    </xf>
    <xf numFmtId="0" fontId="3" fillId="10" borderId="3" xfId="0" applyFont="1" applyFill="1" applyBorder="1" applyAlignment="1">
      <alignment horizontal="center" vertical="top" wrapText="1"/>
    </xf>
    <xf numFmtId="0" fontId="3" fillId="10" borderId="10" xfId="0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top" wrapText="1"/>
    </xf>
    <xf numFmtId="0" fontId="3" fillId="10" borderId="13" xfId="0" applyFont="1" applyFill="1" applyBorder="1" applyAlignment="1">
      <alignment horizontal="center" vertical="top" wrapText="1"/>
    </xf>
    <xf numFmtId="0" fontId="3" fillId="10" borderId="1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9" borderId="49" xfId="0" applyFont="1" applyFill="1" applyBorder="1" applyAlignment="1">
      <alignment horizontal="center" wrapText="1"/>
    </xf>
    <xf numFmtId="0" fontId="2" fillId="9" borderId="50" xfId="0" applyFont="1" applyFill="1" applyBorder="1" applyAlignment="1">
      <alignment horizontal="center" wrapText="1"/>
    </xf>
    <xf numFmtId="0" fontId="2" fillId="9" borderId="51" xfId="0" applyFont="1" applyFill="1" applyBorder="1" applyAlignment="1">
      <alignment horizontal="center" wrapText="1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5" borderId="49" xfId="0" applyFont="1" applyFill="1" applyBorder="1" applyAlignment="1">
      <alignment horizontal="center" wrapText="1"/>
    </xf>
    <xf numFmtId="0" fontId="2" fillId="5" borderId="50" xfId="0" applyFont="1" applyFill="1" applyBorder="1" applyAlignment="1">
      <alignment horizontal="center" wrapText="1"/>
    </xf>
    <xf numFmtId="0" fontId="2" fillId="5" borderId="51" xfId="0" applyFont="1" applyFill="1" applyBorder="1" applyAlignment="1">
      <alignment horizontal="center" wrapText="1"/>
    </xf>
    <xf numFmtId="0" fontId="2" fillId="2" borderId="49" xfId="0" applyFont="1" applyFill="1" applyBorder="1" applyAlignment="1">
      <alignment horizontal="center" wrapText="1"/>
    </xf>
    <xf numFmtId="0" fontId="2" fillId="2" borderId="50" xfId="0" applyFont="1" applyFill="1" applyBorder="1" applyAlignment="1">
      <alignment horizontal="center" wrapText="1"/>
    </xf>
    <xf numFmtId="0" fontId="2" fillId="2" borderId="51" xfId="0" applyFont="1" applyFill="1" applyBorder="1" applyAlignment="1">
      <alignment horizontal="center" wrapText="1"/>
    </xf>
    <xf numFmtId="0" fontId="2" fillId="11" borderId="49" xfId="0" applyFont="1" applyFill="1" applyBorder="1" applyAlignment="1">
      <alignment horizontal="center" wrapText="1"/>
    </xf>
    <xf numFmtId="0" fontId="2" fillId="11" borderId="50" xfId="0" applyFont="1" applyFill="1" applyBorder="1" applyAlignment="1">
      <alignment horizontal="center" wrapText="1"/>
    </xf>
    <xf numFmtId="0" fontId="2" fillId="11" borderId="51" xfId="0" applyFont="1" applyFill="1" applyBorder="1" applyAlignment="1">
      <alignment horizontal="center" wrapText="1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14" fontId="12" fillId="10" borderId="1" xfId="4" applyNumberFormat="1" applyFont="1" applyFill="1" applyBorder="1" applyAlignment="1">
      <alignment horizontal="center" vertical="center" wrapText="1"/>
    </xf>
    <xf numFmtId="43" fontId="8" fillId="0" borderId="1" xfId="34" applyFont="1" applyBorder="1" applyAlignment="1">
      <alignment horizontal="center" vertical="center" wrapText="1"/>
    </xf>
    <xf numFmtId="43" fontId="8" fillId="0" borderId="1" xfId="34" applyFont="1" applyBorder="1" applyAlignment="1">
      <alignment horizontal="center" vertical="center"/>
    </xf>
    <xf numFmtId="0" fontId="12" fillId="0" borderId="7" xfId="4" applyFont="1" applyBorder="1" applyAlignment="1">
      <alignment horizontal="left" vertical="center" wrapText="1"/>
    </xf>
    <xf numFmtId="0" fontId="12" fillId="0" borderId="2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center" vertical="center"/>
    </xf>
    <xf numFmtId="0" fontId="14" fillId="0" borderId="1" xfId="4" applyFont="1" applyBorder="1" applyAlignment="1">
      <alignment horizontal="center" vertical="top"/>
    </xf>
    <xf numFmtId="0" fontId="2" fillId="9" borderId="49" xfId="0" applyFont="1" applyFill="1" applyBorder="1" applyAlignment="1">
      <alignment horizontal="center" vertical="center" wrapText="1"/>
    </xf>
    <xf numFmtId="0" fontId="2" fillId="9" borderId="50" xfId="0" applyFont="1" applyFill="1" applyBorder="1" applyAlignment="1">
      <alignment horizontal="center" vertical="center" wrapText="1"/>
    </xf>
    <xf numFmtId="0" fontId="2" fillId="9" borderId="51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5" borderId="49" xfId="0" applyFont="1" applyFill="1" applyBorder="1" applyAlignment="1">
      <alignment horizontal="center" vertical="center" wrapText="1"/>
    </xf>
    <xf numFmtId="0" fontId="2" fillId="5" borderId="50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left"/>
    </xf>
    <xf numFmtId="0" fontId="7" fillId="13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 vertical="center"/>
    </xf>
  </cellXfs>
  <cellStyles count="35">
    <cellStyle name="Comma 3 3" xfId="34" xr:uid="{BA240C91-82E8-485A-A3D8-B951243A4EAE}"/>
    <cellStyle name="Currency" xfId="1" builtinId="4"/>
    <cellStyle name="Currency 2" xfId="7" xr:uid="{E5126D2E-D12D-4785-9021-113A00143EC0}"/>
    <cellStyle name="Currency 2 2" xfId="13" xr:uid="{313ECF30-CD05-4F85-A2E4-3B3AA7F02B79}"/>
    <cellStyle name="Currency 2 2 2" xfId="25" xr:uid="{7FF83EA9-E8D3-4DB0-A57B-E13EECADAF78}"/>
    <cellStyle name="Currency 2 2 2 2" xfId="30" xr:uid="{ECF3835D-FE53-48C5-81D1-384ECF7F7730}"/>
    <cellStyle name="Currency 2 2 3" xfId="17" xr:uid="{BA478697-AC2A-453F-92ED-DA1B0D35E162}"/>
    <cellStyle name="Currency 2 3" xfId="21" xr:uid="{AF1CA416-CC16-42DB-ADBC-1E12F69178C6}"/>
    <cellStyle name="Currency 2 4" xfId="29" xr:uid="{97D2B7AE-C81E-4E12-AD3A-1B1599DF52D5}"/>
    <cellStyle name="Currency 2 5" xfId="16" xr:uid="{6F9583BD-7E3C-4716-9406-881F79CAF915}"/>
    <cellStyle name="Currency 3" xfId="5" xr:uid="{73E2A6E5-DA01-4028-9DFD-01C2B29E65AB}"/>
    <cellStyle name="Currency 3 2" xfId="11" xr:uid="{33AC688E-4760-42D6-B49C-7CAAD150D950}"/>
    <cellStyle name="Currency 4" xfId="28" xr:uid="{528FA3D0-9228-4D19-AF0C-64F8E3D64363}"/>
    <cellStyle name="Normal" xfId="0" builtinId="0"/>
    <cellStyle name="Normal 2" xfId="3" xr:uid="{503540F9-00A4-43A2-9727-A96AE327CAF8}"/>
    <cellStyle name="Normal 2 2" xfId="8" xr:uid="{3CC449F1-E324-4281-9675-F776EA9CA2FF}"/>
    <cellStyle name="Normal 2 2 2" xfId="14" xr:uid="{994D44DB-2119-4FB0-95C7-F1FABDE9A4B9}"/>
    <cellStyle name="Normal 2 2 3" xfId="24" xr:uid="{122C812D-EC07-4020-8E6E-08B91A814069}"/>
    <cellStyle name="Normal 2 2 3 2" xfId="31" xr:uid="{6740F431-6D7F-449C-A911-357D170A95F5}"/>
    <cellStyle name="Normal 2 2 4" xfId="19" xr:uid="{A7E8D6D7-8BF5-483D-9F51-E397F58E9B25}"/>
    <cellStyle name="Normal 2 3" xfId="12" xr:uid="{B193CE63-4EC0-4B4F-9DF3-204642824E75}"/>
    <cellStyle name="Normal 2 4" xfId="22" xr:uid="{0CB86963-409B-4475-8DE6-F73E9C536BF5}"/>
    <cellStyle name="Normal 2 4 2" xfId="32" xr:uid="{B375DF71-8FE1-4D56-8141-FB2CFCA2E7CE}"/>
    <cellStyle name="Normal 2 5" xfId="18" xr:uid="{19A467B9-031D-4EFA-8A06-DE203948E3A3}"/>
    <cellStyle name="Normal 2 6" xfId="6" xr:uid="{76F69363-76C9-4BBB-9FFF-18DD8C59D91B}"/>
    <cellStyle name="Normal 3" xfId="2" xr:uid="{DC358F71-E8CE-4572-B6A9-82821F946EAB}"/>
    <cellStyle name="Normal 3 2" xfId="10" xr:uid="{7D26D9B0-CF37-44C3-90FB-3339A9BA7284}"/>
    <cellStyle name="Normal 4" xfId="4" xr:uid="{1670666C-5EE1-4934-8A1D-D21E7403C382}"/>
    <cellStyle name="Normal 4 2" xfId="23" xr:uid="{74A83528-90F0-4733-976F-21F2D7161F2A}"/>
    <cellStyle name="Normal 4 3" xfId="15" xr:uid="{BC6B8543-A32D-462F-8670-86CD751523F1}"/>
    <cellStyle name="Normal 5" xfId="9" xr:uid="{FB906857-4B47-40CE-9EFF-4F91D8D499B9}"/>
    <cellStyle name="Normal 6" xfId="20" xr:uid="{B9B993F7-8DB2-4FF9-BD65-DAAB98D59172}"/>
    <cellStyle name="Normal 6 2" xfId="26" xr:uid="{8E8916C1-281C-4F21-AF17-64EB62DDC03B}"/>
    <cellStyle name="Normal 7" xfId="27" xr:uid="{0197A718-E88C-429F-9F90-910EEE211945}"/>
    <cellStyle name="Normal 7 2" xfId="33" xr:uid="{85B0B37B-48F4-4D3A-8A85-8385221B1E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271A7-DB12-4275-95F0-593058DDF648}">
  <dimension ref="A1:A4"/>
  <sheetViews>
    <sheetView workbookViewId="0">
      <selection activeCell="A4" sqref="A4"/>
    </sheetView>
  </sheetViews>
  <sheetFormatPr defaultRowHeight="12.75" x14ac:dyDescent="0.2"/>
  <sheetData>
    <row r="1" spans="1:1" x14ac:dyDescent="0.2">
      <c r="A1" s="55" t="s">
        <v>78</v>
      </c>
    </row>
    <row r="2" spans="1:1" x14ac:dyDescent="0.2">
      <c r="A2" s="23" t="s">
        <v>79</v>
      </c>
    </row>
    <row r="4" spans="1:1" x14ac:dyDescent="0.2">
      <c r="A4" s="23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3891A-152B-41A4-B91E-43E1C9681496}">
  <dimension ref="A1:N13"/>
  <sheetViews>
    <sheetView workbookViewId="0"/>
  </sheetViews>
  <sheetFormatPr defaultRowHeight="12.75" x14ac:dyDescent="0.2"/>
  <cols>
    <col min="1" max="1" width="15.33203125" customWidth="1"/>
    <col min="2" max="2" width="13.83203125" customWidth="1"/>
    <col min="3" max="14" width="16.5" customWidth="1"/>
  </cols>
  <sheetData>
    <row r="1" spans="1:14" x14ac:dyDescent="0.2">
      <c r="A1" s="55" t="s">
        <v>66</v>
      </c>
    </row>
    <row r="2" spans="1:14" x14ac:dyDescent="0.2">
      <c r="A2" s="233" t="s">
        <v>103</v>
      </c>
    </row>
    <row r="3" spans="1:14" ht="13.5" thickBot="1" x14ac:dyDescent="0.25">
      <c r="A3" s="233" t="s">
        <v>104</v>
      </c>
    </row>
    <row r="4" spans="1:14" ht="13.5" thickBot="1" x14ac:dyDescent="0.25">
      <c r="A4" s="287" t="s">
        <v>64</v>
      </c>
      <c r="B4" s="289" t="s">
        <v>4</v>
      </c>
      <c r="C4" s="294" t="s">
        <v>80</v>
      </c>
      <c r="D4" s="295"/>
      <c r="E4" s="295"/>
      <c r="F4" s="296"/>
      <c r="G4" s="297" t="s">
        <v>81</v>
      </c>
      <c r="H4" s="298"/>
      <c r="I4" s="298"/>
      <c r="J4" s="299"/>
      <c r="K4" s="284" t="s">
        <v>82</v>
      </c>
      <c r="L4" s="285"/>
      <c r="M4" s="285"/>
      <c r="N4" s="286"/>
    </row>
    <row r="5" spans="1:14" ht="49.5" customHeight="1" thickBot="1" x14ac:dyDescent="0.25">
      <c r="A5" s="288"/>
      <c r="B5" s="290"/>
      <c r="C5" s="221" t="s">
        <v>83</v>
      </c>
      <c r="D5" s="212" t="s">
        <v>84</v>
      </c>
      <c r="E5" s="212" t="s">
        <v>85</v>
      </c>
      <c r="F5" s="213" t="s">
        <v>94</v>
      </c>
      <c r="G5" s="222" t="s">
        <v>83</v>
      </c>
      <c r="H5" s="214" t="s">
        <v>84</v>
      </c>
      <c r="I5" s="214" t="s">
        <v>85</v>
      </c>
      <c r="J5" s="223" t="s">
        <v>94</v>
      </c>
      <c r="K5" s="224" t="s">
        <v>83</v>
      </c>
      <c r="L5" s="215" t="s">
        <v>84</v>
      </c>
      <c r="M5" s="215" t="s">
        <v>85</v>
      </c>
      <c r="N5" s="216" t="s">
        <v>94</v>
      </c>
    </row>
    <row r="6" spans="1:14" x14ac:dyDescent="0.2">
      <c r="A6" s="291" t="s">
        <v>63</v>
      </c>
      <c r="B6" s="146">
        <v>1</v>
      </c>
      <c r="C6" s="147">
        <v>2370.6</v>
      </c>
      <c r="D6" s="148">
        <f>ROUND(C6*26.089,0)</f>
        <v>61847</v>
      </c>
      <c r="E6" s="149">
        <v>31.1921</v>
      </c>
      <c r="F6" s="150">
        <f>ROUND(E6*1.25,4)</f>
        <v>38.990099999999998</v>
      </c>
      <c r="G6" s="159">
        <f>ROUND(C6*1.025*10,0)/10</f>
        <v>2429.9</v>
      </c>
      <c r="H6" s="160">
        <f t="shared" ref="H6:H9" si="0">ROUND(G6*26.089,0)</f>
        <v>63394</v>
      </c>
      <c r="I6" s="161">
        <f>ROUND(G6/76,4)</f>
        <v>31.9724</v>
      </c>
      <c r="J6" s="162">
        <f>ROUND(I6*1.25,4)</f>
        <v>39.965499999999999</v>
      </c>
      <c r="K6" s="167">
        <f>ROUND(G6*1.025*10,0)/10</f>
        <v>2490.6</v>
      </c>
      <c r="L6" s="168">
        <f t="shared" ref="L6:L9" si="1">ROUND(K6*26.089,0)</f>
        <v>64977</v>
      </c>
      <c r="M6" s="169">
        <f>ROUND(K6/76,4)</f>
        <v>32.771099999999997</v>
      </c>
      <c r="N6" s="170">
        <f>ROUND(M6*1.25,4)</f>
        <v>40.963900000000002</v>
      </c>
    </row>
    <row r="7" spans="1:14" x14ac:dyDescent="0.2">
      <c r="A7" s="292"/>
      <c r="B7" s="144">
        <v>2</v>
      </c>
      <c r="C7" s="151">
        <v>2434</v>
      </c>
      <c r="D7" s="152">
        <f t="shared" ref="D7:D9" si="2">ROUND(C7*26.089,0)</f>
        <v>63501</v>
      </c>
      <c r="E7" s="153">
        <v>32.026299999999999</v>
      </c>
      <c r="F7" s="154">
        <f t="shared" ref="F7:F9" si="3">ROUND(E7*1.25,4)</f>
        <v>40.032899999999998</v>
      </c>
      <c r="G7" s="163">
        <f t="shared" ref="G7:G9" si="4">ROUND(C7*1.025*10,0)/10</f>
        <v>2494.9</v>
      </c>
      <c r="H7" s="77">
        <f t="shared" si="0"/>
        <v>65089</v>
      </c>
      <c r="I7" s="78">
        <f t="shared" ref="I7:I9" si="5">ROUND(G7/76,4)</f>
        <v>32.827599999999997</v>
      </c>
      <c r="J7" s="164">
        <f t="shared" ref="J7:J9" si="6">ROUND(I7*1.25,4)</f>
        <v>41.034500000000001</v>
      </c>
      <c r="K7" s="167">
        <f t="shared" ref="K7:K9" si="7">ROUND(G7*1.025*10,0)/10</f>
        <v>2557.3000000000002</v>
      </c>
      <c r="L7" s="168">
        <f t="shared" si="1"/>
        <v>66717</v>
      </c>
      <c r="M7" s="169">
        <f t="shared" ref="M7:M9" si="8">ROUND(K7/76,4)</f>
        <v>33.648699999999998</v>
      </c>
      <c r="N7" s="170">
        <f t="shared" ref="N7:N9" si="9">ROUND(M7*1.25,4)</f>
        <v>42.060899999999997</v>
      </c>
    </row>
    <row r="8" spans="1:14" x14ac:dyDescent="0.2">
      <c r="A8" s="292"/>
      <c r="B8" s="144">
        <v>3</v>
      </c>
      <c r="C8" s="151">
        <v>2499.6999999999998</v>
      </c>
      <c r="D8" s="152">
        <f t="shared" si="2"/>
        <v>65215</v>
      </c>
      <c r="E8" s="153">
        <v>32.890799999999999</v>
      </c>
      <c r="F8" s="154">
        <f t="shared" si="3"/>
        <v>41.113500000000002</v>
      </c>
      <c r="G8" s="163">
        <f t="shared" si="4"/>
        <v>2562.1999999999998</v>
      </c>
      <c r="H8" s="77">
        <f t="shared" si="0"/>
        <v>66845</v>
      </c>
      <c r="I8" s="78">
        <f t="shared" si="5"/>
        <v>33.713200000000001</v>
      </c>
      <c r="J8" s="164">
        <f t="shared" si="6"/>
        <v>42.141500000000001</v>
      </c>
      <c r="K8" s="167">
        <f t="shared" si="7"/>
        <v>2626.3</v>
      </c>
      <c r="L8" s="168">
        <f t="shared" si="1"/>
        <v>68518</v>
      </c>
      <c r="M8" s="169">
        <f t="shared" si="8"/>
        <v>34.556600000000003</v>
      </c>
      <c r="N8" s="170">
        <f t="shared" si="9"/>
        <v>43.195799999999998</v>
      </c>
    </row>
    <row r="9" spans="1:14" ht="13.5" thickBot="1" x14ac:dyDescent="0.25">
      <c r="A9" s="293"/>
      <c r="B9" s="145">
        <v>4</v>
      </c>
      <c r="C9" s="155">
        <v>2563.1999999999998</v>
      </c>
      <c r="D9" s="156">
        <f t="shared" si="2"/>
        <v>66871</v>
      </c>
      <c r="E9" s="157">
        <v>33.726300000000002</v>
      </c>
      <c r="F9" s="158">
        <f t="shared" si="3"/>
        <v>42.157899999999998</v>
      </c>
      <c r="G9" s="165">
        <f t="shared" si="4"/>
        <v>2627.3</v>
      </c>
      <c r="H9" s="100">
        <f t="shared" si="0"/>
        <v>68544</v>
      </c>
      <c r="I9" s="101">
        <f t="shared" si="5"/>
        <v>34.569699999999997</v>
      </c>
      <c r="J9" s="166">
        <f t="shared" si="6"/>
        <v>43.2121</v>
      </c>
      <c r="K9" s="171">
        <f t="shared" si="7"/>
        <v>2693</v>
      </c>
      <c r="L9" s="172">
        <f t="shared" si="1"/>
        <v>70258</v>
      </c>
      <c r="M9" s="173">
        <f t="shared" si="8"/>
        <v>35.434199999999997</v>
      </c>
      <c r="N9" s="174">
        <f t="shared" si="9"/>
        <v>44.2928</v>
      </c>
    </row>
    <row r="11" spans="1:14" x14ac:dyDescent="0.2">
      <c r="A11" s="29" t="s">
        <v>54</v>
      </c>
      <c r="B11" s="1"/>
      <c r="C11" s="1"/>
      <c r="D11" s="1"/>
      <c r="E11" s="1"/>
      <c r="F11" s="1"/>
    </row>
    <row r="12" spans="1:14" ht="63.75" x14ac:dyDescent="0.2">
      <c r="A12" s="24" t="s">
        <v>35</v>
      </c>
      <c r="B12" s="280" t="s">
        <v>36</v>
      </c>
      <c r="C12" s="280"/>
      <c r="D12" s="27" t="s">
        <v>100</v>
      </c>
      <c r="E12" s="27" t="s">
        <v>74</v>
      </c>
      <c r="F12" s="27" t="s">
        <v>75</v>
      </c>
    </row>
    <row r="13" spans="1:14" x14ac:dyDescent="0.2">
      <c r="A13" s="25">
        <v>169</v>
      </c>
      <c r="B13" s="278" t="s">
        <v>77</v>
      </c>
      <c r="C13" s="278"/>
      <c r="D13" s="48">
        <v>31</v>
      </c>
      <c r="E13" s="49">
        <f>ROUND(D13*1.025*10,0)/10</f>
        <v>31.8</v>
      </c>
      <c r="F13" s="50">
        <f>ROUND(E13*1.025*10,0)/10</f>
        <v>32.6</v>
      </c>
    </row>
  </sheetData>
  <mergeCells count="8">
    <mergeCell ref="K4:N4"/>
    <mergeCell ref="A4:A5"/>
    <mergeCell ref="B4:B5"/>
    <mergeCell ref="B12:C12"/>
    <mergeCell ref="B13:C13"/>
    <mergeCell ref="A6:A9"/>
    <mergeCell ref="C4:F4"/>
    <mergeCell ref="G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41679-3030-4CE4-BD59-BD0843C03CD6}">
  <sheetPr>
    <pageSetUpPr fitToPage="1"/>
  </sheetPr>
  <dimension ref="A1:L275"/>
  <sheetViews>
    <sheetView tabSelected="1" zoomScaleNormal="100" workbookViewId="0"/>
  </sheetViews>
  <sheetFormatPr defaultColWidth="8.83203125" defaultRowHeight="12.75" x14ac:dyDescent="0.2"/>
  <cols>
    <col min="1" max="1" width="16" style="1" customWidth="1"/>
    <col min="2" max="2" width="6.33203125" style="1" customWidth="1"/>
    <col min="3" max="8" width="16.5" style="1" customWidth="1"/>
    <col min="9" max="9" width="8.83203125" style="1" customWidth="1"/>
    <col min="10" max="10" width="10" style="1" bestFit="1" customWidth="1"/>
    <col min="11" max="16384" width="8.83203125" style="1"/>
  </cols>
  <sheetData>
    <row r="1" spans="1:12" x14ac:dyDescent="0.2">
      <c r="A1" s="22" t="s">
        <v>32</v>
      </c>
    </row>
    <row r="2" spans="1:12" x14ac:dyDescent="0.2">
      <c r="A2" s="23" t="s">
        <v>105</v>
      </c>
    </row>
    <row r="3" spans="1:12" x14ac:dyDescent="0.2">
      <c r="A3" s="23" t="s">
        <v>106</v>
      </c>
    </row>
    <row r="4" spans="1:12" x14ac:dyDescent="0.2">
      <c r="A4" s="233" t="s">
        <v>104</v>
      </c>
    </row>
    <row r="5" spans="1:12" ht="15" customHeight="1" x14ac:dyDescent="0.2">
      <c r="A5" s="263" t="s">
        <v>1</v>
      </c>
      <c r="B5" s="264"/>
      <c r="C5" s="264"/>
      <c r="D5" s="264"/>
      <c r="E5" s="264"/>
      <c r="F5" s="264"/>
      <c r="G5" s="264"/>
      <c r="H5" s="265"/>
    </row>
    <row r="6" spans="1:12" ht="16.149999999999999" customHeight="1" x14ac:dyDescent="0.2">
      <c r="A6" s="266" t="s">
        <v>2</v>
      </c>
      <c r="B6" s="267"/>
      <c r="C6" s="267"/>
      <c r="D6" s="267"/>
      <c r="E6" s="267"/>
      <c r="F6" s="267"/>
      <c r="G6" s="267"/>
      <c r="H6" s="268"/>
    </row>
    <row r="7" spans="1:12" ht="16.149999999999999" customHeight="1" x14ac:dyDescent="0.2">
      <c r="A7" s="256" t="s">
        <v>3</v>
      </c>
      <c r="B7" s="256" t="s">
        <v>4</v>
      </c>
      <c r="C7" s="257" t="s">
        <v>86</v>
      </c>
      <c r="D7" s="257"/>
      <c r="E7" s="258" t="s">
        <v>87</v>
      </c>
      <c r="F7" s="258"/>
      <c r="G7" s="259" t="s">
        <v>88</v>
      </c>
      <c r="H7" s="259"/>
    </row>
    <row r="8" spans="1:12" ht="25.5" x14ac:dyDescent="0.2">
      <c r="A8" s="256"/>
      <c r="B8" s="256"/>
      <c r="C8" s="7" t="s">
        <v>89</v>
      </c>
      <c r="D8" s="21" t="s">
        <v>84</v>
      </c>
      <c r="E8" s="8" t="s">
        <v>89</v>
      </c>
      <c r="F8" s="10" t="s">
        <v>84</v>
      </c>
      <c r="G8" s="9" t="s">
        <v>89</v>
      </c>
      <c r="H8" s="11" t="s">
        <v>84</v>
      </c>
    </row>
    <row r="9" spans="1:12" ht="15" customHeight="1" x14ac:dyDescent="0.2">
      <c r="A9" s="211" t="s">
        <v>5</v>
      </c>
      <c r="B9" s="210">
        <v>1</v>
      </c>
      <c r="C9" s="31">
        <v>1825.3</v>
      </c>
      <c r="D9" s="32">
        <f t="shared" ref="D9:D43" si="0">ROUND(C9*26.089,0)</f>
        <v>47620</v>
      </c>
      <c r="E9" s="33">
        <f>ROUND(C9*Sheet2!$G$6*10,0)/10</f>
        <v>1870.9</v>
      </c>
      <c r="F9" s="34">
        <f t="shared" ref="F9:F43" si="1">ROUND(E9*26.089,0)</f>
        <v>48810</v>
      </c>
      <c r="G9" s="35">
        <f>ROUND(E9*Sheet2!$G$6*10,0)/10</f>
        <v>1917.7</v>
      </c>
      <c r="H9" s="36">
        <f t="shared" ref="H9:H24" si="2">ROUND(G9*26.089,0)</f>
        <v>50031</v>
      </c>
      <c r="J9" s="14"/>
      <c r="K9" s="14"/>
      <c r="L9" s="15"/>
    </row>
    <row r="10" spans="1:12" ht="16.149999999999999" customHeight="1" x14ac:dyDescent="0.2">
      <c r="A10" s="16"/>
      <c r="B10" s="13">
        <v>2</v>
      </c>
      <c r="C10" s="31">
        <v>1943.9</v>
      </c>
      <c r="D10" s="32">
        <f t="shared" si="0"/>
        <v>50714</v>
      </c>
      <c r="E10" s="33">
        <f>ROUND(C10*Sheet2!$G$6*10,0)/10</f>
        <v>1992.5</v>
      </c>
      <c r="F10" s="34">
        <f t="shared" si="1"/>
        <v>51982</v>
      </c>
      <c r="G10" s="35">
        <f>ROUND(E10*Sheet2!$G$6*10,0)/10</f>
        <v>2042.3</v>
      </c>
      <c r="H10" s="36">
        <f t="shared" si="2"/>
        <v>53282</v>
      </c>
      <c r="J10" s="14"/>
      <c r="K10" s="14"/>
      <c r="L10" s="15"/>
    </row>
    <row r="11" spans="1:12" ht="15" customHeight="1" x14ac:dyDescent="0.2">
      <c r="A11" s="16"/>
      <c r="B11" s="13">
        <v>3</v>
      </c>
      <c r="C11" s="31">
        <v>2062.9</v>
      </c>
      <c r="D11" s="32">
        <f t="shared" si="0"/>
        <v>53819</v>
      </c>
      <c r="E11" s="33">
        <f>ROUND(C11*Sheet2!$G$6*10,0)/10</f>
        <v>2114.5</v>
      </c>
      <c r="F11" s="34">
        <f t="shared" si="1"/>
        <v>55165</v>
      </c>
      <c r="G11" s="35">
        <f>ROUND(E11*Sheet2!$G$6*10,0)/10</f>
        <v>2167.4</v>
      </c>
      <c r="H11" s="36">
        <f t="shared" si="2"/>
        <v>56545</v>
      </c>
      <c r="J11" s="14"/>
      <c r="K11" s="14"/>
      <c r="L11" s="15"/>
    </row>
    <row r="12" spans="1:12" ht="16.149999999999999" customHeight="1" x14ac:dyDescent="0.2">
      <c r="A12" s="12" t="s">
        <v>6</v>
      </c>
      <c r="B12" s="13">
        <v>1</v>
      </c>
      <c r="C12" s="31">
        <v>2370.6</v>
      </c>
      <c r="D12" s="32">
        <f t="shared" si="0"/>
        <v>61847</v>
      </c>
      <c r="E12" s="33">
        <f>ROUND(C12*Sheet2!$G$6*10,0)/10</f>
        <v>2429.9</v>
      </c>
      <c r="F12" s="34">
        <f t="shared" si="1"/>
        <v>63394</v>
      </c>
      <c r="G12" s="35">
        <f>ROUND(E12*Sheet2!$G$6*10,0)/10</f>
        <v>2490.6</v>
      </c>
      <c r="H12" s="36">
        <f t="shared" si="2"/>
        <v>64977</v>
      </c>
      <c r="J12" s="14"/>
      <c r="K12" s="14"/>
      <c r="L12" s="15"/>
    </row>
    <row r="13" spans="1:12" ht="15" customHeight="1" x14ac:dyDescent="0.2">
      <c r="A13" s="16"/>
      <c r="B13" s="13">
        <v>2</v>
      </c>
      <c r="C13" s="31">
        <v>2430.6</v>
      </c>
      <c r="D13" s="32">
        <f t="shared" si="0"/>
        <v>63412</v>
      </c>
      <c r="E13" s="33">
        <f>ROUND(C13*Sheet2!$G$6*10,0)/10</f>
        <v>2491.4</v>
      </c>
      <c r="F13" s="34">
        <f t="shared" si="1"/>
        <v>64998</v>
      </c>
      <c r="G13" s="35">
        <f>ROUND(E13*Sheet2!$G$6*10,0)/10</f>
        <v>2553.6999999999998</v>
      </c>
      <c r="H13" s="36">
        <f t="shared" si="2"/>
        <v>66623</v>
      </c>
      <c r="J13" s="14"/>
      <c r="K13" s="14"/>
      <c r="L13" s="15"/>
    </row>
    <row r="14" spans="1:12" ht="16.149999999999999" customHeight="1" x14ac:dyDescent="0.2">
      <c r="A14" s="16"/>
      <c r="B14" s="13">
        <v>3</v>
      </c>
      <c r="C14" s="31">
        <v>2491.6999999999998</v>
      </c>
      <c r="D14" s="32">
        <f t="shared" si="0"/>
        <v>65006</v>
      </c>
      <c r="E14" s="33">
        <f>ROUND(C14*Sheet2!$G$6*10,0)/10</f>
        <v>2554</v>
      </c>
      <c r="F14" s="34">
        <f t="shared" si="1"/>
        <v>66631</v>
      </c>
      <c r="G14" s="35">
        <f>ROUND(E14*Sheet2!$G$6*10,0)/10</f>
        <v>2617.9</v>
      </c>
      <c r="H14" s="36">
        <f t="shared" si="2"/>
        <v>68298</v>
      </c>
      <c r="J14" s="14"/>
      <c r="K14" s="14"/>
      <c r="L14" s="15"/>
    </row>
    <row r="15" spans="1:12" ht="15" customHeight="1" x14ac:dyDescent="0.2">
      <c r="A15" s="16"/>
      <c r="B15" s="13">
        <v>4</v>
      </c>
      <c r="C15" s="31">
        <v>2555.1</v>
      </c>
      <c r="D15" s="32">
        <f t="shared" si="0"/>
        <v>66660</v>
      </c>
      <c r="E15" s="33">
        <f>ROUND(C15*Sheet2!$G$6*10,0)/10</f>
        <v>2619</v>
      </c>
      <c r="F15" s="34">
        <f t="shared" si="1"/>
        <v>68327</v>
      </c>
      <c r="G15" s="35">
        <f>ROUND(E15*Sheet2!$G$6*10,0)/10</f>
        <v>2684.5</v>
      </c>
      <c r="H15" s="36">
        <f t="shared" si="2"/>
        <v>70036</v>
      </c>
      <c r="J15" s="14"/>
      <c r="K15" s="14"/>
      <c r="L15" s="15"/>
    </row>
    <row r="16" spans="1:12" ht="16.149999999999999" customHeight="1" x14ac:dyDescent="0.2">
      <c r="A16" s="16"/>
      <c r="B16" s="13">
        <v>5</v>
      </c>
      <c r="C16" s="31">
        <v>2616.3000000000002</v>
      </c>
      <c r="D16" s="32">
        <f t="shared" si="0"/>
        <v>68257</v>
      </c>
      <c r="E16" s="33">
        <f>ROUND(C16*Sheet2!$G$6*10,0)/10</f>
        <v>2681.7</v>
      </c>
      <c r="F16" s="34">
        <f t="shared" si="1"/>
        <v>69963</v>
      </c>
      <c r="G16" s="35">
        <f>ROUND(E16*Sheet2!$G$6*10,0)/10</f>
        <v>2748.7</v>
      </c>
      <c r="H16" s="36">
        <f t="shared" si="2"/>
        <v>71711</v>
      </c>
      <c r="J16" s="14"/>
      <c r="K16" s="14"/>
      <c r="L16" s="15"/>
    </row>
    <row r="17" spans="1:12" ht="15" customHeight="1" x14ac:dyDescent="0.2">
      <c r="A17" s="16"/>
      <c r="B17" s="13">
        <v>6</v>
      </c>
      <c r="C17" s="31">
        <v>2678.5</v>
      </c>
      <c r="D17" s="32">
        <f t="shared" si="0"/>
        <v>69879</v>
      </c>
      <c r="E17" s="33">
        <f>ROUND(C17*Sheet2!$G$6*10,0)/10</f>
        <v>2745.5</v>
      </c>
      <c r="F17" s="34">
        <f t="shared" si="1"/>
        <v>71627</v>
      </c>
      <c r="G17" s="35">
        <f>ROUND(E17*Sheet2!$G$6*10,0)/10</f>
        <v>2814.1</v>
      </c>
      <c r="H17" s="36">
        <f t="shared" si="2"/>
        <v>73417</v>
      </c>
      <c r="J17" s="14"/>
      <c r="K17" s="14"/>
      <c r="L17" s="15"/>
    </row>
    <row r="18" spans="1:12" ht="16.149999999999999" customHeight="1" x14ac:dyDescent="0.2">
      <c r="A18" s="16"/>
      <c r="B18" s="13">
        <v>7</v>
      </c>
      <c r="C18" s="31">
        <v>2747.6</v>
      </c>
      <c r="D18" s="32">
        <f t="shared" si="0"/>
        <v>71682</v>
      </c>
      <c r="E18" s="33">
        <f>ROUND(C18*Sheet2!$G$6*10,0)/10</f>
        <v>2816.3</v>
      </c>
      <c r="F18" s="34">
        <f t="shared" si="1"/>
        <v>73474</v>
      </c>
      <c r="G18" s="35">
        <f>ROUND(E18*Sheet2!$G$6*10,0)/10</f>
        <v>2886.7</v>
      </c>
      <c r="H18" s="36">
        <f t="shared" si="2"/>
        <v>75311</v>
      </c>
      <c r="J18" s="14"/>
      <c r="K18" s="14"/>
      <c r="L18" s="15"/>
    </row>
    <row r="19" spans="1:12" ht="15" customHeight="1" x14ac:dyDescent="0.2">
      <c r="A19" s="16"/>
      <c r="B19" s="13">
        <v>8</v>
      </c>
      <c r="C19" s="31">
        <v>2823.9</v>
      </c>
      <c r="D19" s="32">
        <f t="shared" si="0"/>
        <v>73673</v>
      </c>
      <c r="E19" s="33">
        <f>ROUND(C19*Sheet2!$G$6*10,0)/10</f>
        <v>2894.5</v>
      </c>
      <c r="F19" s="34">
        <f t="shared" si="1"/>
        <v>75515</v>
      </c>
      <c r="G19" s="35">
        <f>ROUND(E19*Sheet2!$G$6*10,0)/10</f>
        <v>2966.9</v>
      </c>
      <c r="H19" s="36">
        <f t="shared" si="2"/>
        <v>77403</v>
      </c>
      <c r="J19" s="14"/>
      <c r="K19" s="14"/>
      <c r="L19" s="15"/>
    </row>
    <row r="20" spans="1:12" ht="16.149999999999999" customHeight="1" x14ac:dyDescent="0.2">
      <c r="A20" s="12" t="s">
        <v>7</v>
      </c>
      <c r="B20" s="13">
        <v>1</v>
      </c>
      <c r="C20" s="31">
        <v>3010.5</v>
      </c>
      <c r="D20" s="32">
        <f t="shared" si="0"/>
        <v>78541</v>
      </c>
      <c r="E20" s="33">
        <f>ROUND(C20*Sheet2!$G$6*10,0)/10</f>
        <v>3085.8</v>
      </c>
      <c r="F20" s="34">
        <f t="shared" si="1"/>
        <v>80505</v>
      </c>
      <c r="G20" s="35">
        <f>ROUND(E20*Sheet2!$G$6*10,0)/10</f>
        <v>3162.9</v>
      </c>
      <c r="H20" s="36">
        <f t="shared" si="2"/>
        <v>82517</v>
      </c>
      <c r="J20" s="14"/>
      <c r="K20" s="14"/>
      <c r="L20" s="15"/>
    </row>
    <row r="21" spans="1:12" ht="15" customHeight="1" x14ac:dyDescent="0.2">
      <c r="A21" s="16"/>
      <c r="B21" s="13">
        <v>2</v>
      </c>
      <c r="C21" s="31">
        <v>3119</v>
      </c>
      <c r="D21" s="32">
        <f t="shared" si="0"/>
        <v>81372</v>
      </c>
      <c r="E21" s="33">
        <f>ROUND(C21*Sheet2!$G$6*10,0)/10</f>
        <v>3197</v>
      </c>
      <c r="F21" s="34">
        <f t="shared" si="1"/>
        <v>83407</v>
      </c>
      <c r="G21" s="35">
        <f>ROUND(E21*Sheet2!$G$6*10,0)/10</f>
        <v>3276.9</v>
      </c>
      <c r="H21" s="36">
        <f t="shared" si="2"/>
        <v>85491</v>
      </c>
      <c r="J21" s="14"/>
      <c r="K21" s="14"/>
      <c r="L21" s="15"/>
    </row>
    <row r="22" spans="1:12" ht="16.149999999999999" customHeight="1" x14ac:dyDescent="0.2">
      <c r="A22" s="16"/>
      <c r="B22" s="13">
        <v>3</v>
      </c>
      <c r="C22" s="31">
        <v>3230.9</v>
      </c>
      <c r="D22" s="32">
        <f t="shared" si="0"/>
        <v>84291</v>
      </c>
      <c r="E22" s="33">
        <f>ROUND(C22*Sheet2!$G$6*10,0)/10</f>
        <v>3311.7</v>
      </c>
      <c r="F22" s="34">
        <f t="shared" si="1"/>
        <v>86399</v>
      </c>
      <c r="G22" s="35">
        <f>ROUND(E22*Sheet2!$G$6*10,0)/10</f>
        <v>3394.5</v>
      </c>
      <c r="H22" s="36">
        <f t="shared" si="2"/>
        <v>88559</v>
      </c>
      <c r="J22" s="14"/>
      <c r="K22" s="14"/>
      <c r="L22" s="15"/>
    </row>
    <row r="23" spans="1:12" ht="15" customHeight="1" x14ac:dyDescent="0.2">
      <c r="A23" s="16"/>
      <c r="B23" s="13">
        <v>4</v>
      </c>
      <c r="C23" s="31">
        <v>3340.4</v>
      </c>
      <c r="D23" s="32">
        <f t="shared" si="0"/>
        <v>87148</v>
      </c>
      <c r="E23" s="33">
        <f>ROUND(C23*Sheet2!$G$6*10,0)/10</f>
        <v>3423.9</v>
      </c>
      <c r="F23" s="34">
        <f t="shared" si="1"/>
        <v>89326</v>
      </c>
      <c r="G23" s="35">
        <f>ROUND(E23*Sheet2!$G$6*10,0)/10</f>
        <v>3509.5</v>
      </c>
      <c r="H23" s="36">
        <f t="shared" si="2"/>
        <v>91559</v>
      </c>
      <c r="J23" s="14"/>
      <c r="K23" s="14"/>
      <c r="L23" s="15"/>
    </row>
    <row r="24" spans="1:12" ht="16.149999999999999" customHeight="1" x14ac:dyDescent="0.2">
      <c r="A24" s="12" t="s">
        <v>8</v>
      </c>
      <c r="B24" s="13">
        <v>1</v>
      </c>
      <c r="C24" s="31">
        <v>3536.4</v>
      </c>
      <c r="D24" s="32">
        <f t="shared" si="0"/>
        <v>92261</v>
      </c>
      <c r="E24" s="33">
        <f>ROUND(C24*Sheet2!$G$6*10,0)/10</f>
        <v>3624.8</v>
      </c>
      <c r="F24" s="34">
        <f t="shared" si="1"/>
        <v>94567</v>
      </c>
      <c r="G24" s="35">
        <f>ROUND(E24*Sheet2!$G$6*10,0)/10</f>
        <v>3715.4</v>
      </c>
      <c r="H24" s="36">
        <f t="shared" si="2"/>
        <v>96931</v>
      </c>
      <c r="J24" s="14"/>
      <c r="K24" s="14"/>
      <c r="L24" s="15"/>
    </row>
    <row r="25" spans="1:12" ht="15" customHeight="1" x14ac:dyDescent="0.2">
      <c r="A25" s="16"/>
      <c r="B25" s="13">
        <v>2</v>
      </c>
      <c r="C25" s="31">
        <v>3648.3</v>
      </c>
      <c r="D25" s="32">
        <f t="shared" si="0"/>
        <v>95180</v>
      </c>
      <c r="E25" s="33">
        <f>ROUND(C25*Sheet2!$G$6*10,0)/10</f>
        <v>3739.5</v>
      </c>
      <c r="F25" s="34">
        <f t="shared" si="1"/>
        <v>97560</v>
      </c>
      <c r="G25" s="35">
        <f>ROUND(E25*Sheet2!$G$6*10,0)/10</f>
        <v>3833</v>
      </c>
      <c r="H25" s="36">
        <f t="shared" ref="H25:H43" si="3">ROUND(G25*26.089,0)</f>
        <v>99999</v>
      </c>
      <c r="J25" s="14"/>
      <c r="K25" s="14"/>
      <c r="L25" s="15"/>
    </row>
    <row r="26" spans="1:12" ht="16.149999999999999" customHeight="1" x14ac:dyDescent="0.2">
      <c r="A26" s="16"/>
      <c r="B26" s="13">
        <v>3</v>
      </c>
      <c r="C26" s="31">
        <v>3763.6</v>
      </c>
      <c r="D26" s="32">
        <f t="shared" si="0"/>
        <v>98189</v>
      </c>
      <c r="E26" s="33">
        <f>ROUND(C26*Sheet2!$G$6*10,0)/10</f>
        <v>3857.7</v>
      </c>
      <c r="F26" s="34">
        <f t="shared" si="1"/>
        <v>100644</v>
      </c>
      <c r="G26" s="35">
        <f>ROUND(E26*Sheet2!$G$6*10,0)/10</f>
        <v>3954.1</v>
      </c>
      <c r="H26" s="36">
        <f t="shared" si="3"/>
        <v>103159</v>
      </c>
      <c r="J26" s="14"/>
      <c r="K26" s="14"/>
      <c r="L26" s="15"/>
    </row>
    <row r="27" spans="1:12" ht="15" customHeight="1" x14ac:dyDescent="0.2">
      <c r="A27" s="16"/>
      <c r="B27" s="13">
        <v>4</v>
      </c>
      <c r="C27" s="31">
        <v>3876.6</v>
      </c>
      <c r="D27" s="32">
        <f t="shared" si="0"/>
        <v>101137</v>
      </c>
      <c r="E27" s="33">
        <f>ROUND(C27*Sheet2!$G$6*10,0)/10</f>
        <v>3973.5</v>
      </c>
      <c r="F27" s="34">
        <f t="shared" si="1"/>
        <v>103665</v>
      </c>
      <c r="G27" s="35">
        <f>ROUND(E27*Sheet2!$G$6*10,0)/10</f>
        <v>4072.8</v>
      </c>
      <c r="H27" s="36">
        <f t="shared" si="3"/>
        <v>106255</v>
      </c>
      <c r="J27" s="14"/>
      <c r="K27" s="14"/>
      <c r="L27" s="15"/>
    </row>
    <row r="28" spans="1:12" ht="16.149999999999999" customHeight="1" x14ac:dyDescent="0.2">
      <c r="A28" s="12" t="s">
        <v>9</v>
      </c>
      <c r="B28" s="13">
        <v>1</v>
      </c>
      <c r="C28" s="31">
        <v>4076</v>
      </c>
      <c r="D28" s="32">
        <f t="shared" si="0"/>
        <v>106339</v>
      </c>
      <c r="E28" s="33">
        <f>ROUND(C28*Sheet2!$G$6*10,0)/10</f>
        <v>4177.8999999999996</v>
      </c>
      <c r="F28" s="34">
        <f t="shared" si="1"/>
        <v>108997</v>
      </c>
      <c r="G28" s="35">
        <f>ROUND(E28*Sheet2!$G$6*10,0)/10</f>
        <v>4282.3</v>
      </c>
      <c r="H28" s="36">
        <f t="shared" si="3"/>
        <v>111721</v>
      </c>
      <c r="J28" s="14"/>
      <c r="K28" s="14"/>
      <c r="L28" s="15"/>
    </row>
    <row r="29" spans="1:12" ht="15" customHeight="1" x14ac:dyDescent="0.2">
      <c r="A29" s="16"/>
      <c r="B29" s="13">
        <v>2</v>
      </c>
      <c r="C29" s="31">
        <v>4192.5</v>
      </c>
      <c r="D29" s="32">
        <f t="shared" si="0"/>
        <v>109378</v>
      </c>
      <c r="E29" s="33">
        <f>ROUND(C29*Sheet2!$G$6*10,0)/10</f>
        <v>4297.3</v>
      </c>
      <c r="F29" s="34">
        <f t="shared" si="1"/>
        <v>112112</v>
      </c>
      <c r="G29" s="35">
        <f>ROUND(E29*Sheet2!$G$6*10,0)/10</f>
        <v>4404.7</v>
      </c>
      <c r="H29" s="36">
        <f t="shared" si="3"/>
        <v>114914</v>
      </c>
      <c r="J29" s="14"/>
      <c r="K29" s="14"/>
      <c r="L29" s="15"/>
    </row>
    <row r="30" spans="1:12" ht="16.149999999999999" customHeight="1" x14ac:dyDescent="0.2">
      <c r="A30" s="16"/>
      <c r="B30" s="13">
        <v>3</v>
      </c>
      <c r="C30" s="31">
        <v>4307.7</v>
      </c>
      <c r="D30" s="32">
        <f t="shared" si="0"/>
        <v>112384</v>
      </c>
      <c r="E30" s="33">
        <f>ROUND(C30*Sheet2!$G$6*10,0)/10</f>
        <v>4415.3999999999996</v>
      </c>
      <c r="F30" s="34">
        <f t="shared" si="1"/>
        <v>115193</v>
      </c>
      <c r="G30" s="35">
        <f>ROUND(E30*Sheet2!$G$6*10,0)/10</f>
        <v>4525.8</v>
      </c>
      <c r="H30" s="36">
        <f t="shared" si="3"/>
        <v>118074</v>
      </c>
      <c r="J30" s="14"/>
      <c r="K30" s="14"/>
      <c r="L30" s="15"/>
    </row>
    <row r="31" spans="1:12" ht="15" customHeight="1" x14ac:dyDescent="0.2">
      <c r="A31" s="16"/>
      <c r="B31" s="13">
        <v>4</v>
      </c>
      <c r="C31" s="31">
        <v>4421.8</v>
      </c>
      <c r="D31" s="32">
        <f t="shared" si="0"/>
        <v>115360</v>
      </c>
      <c r="E31" s="33">
        <f>ROUND(C31*Sheet2!$G$6*10,0)/10</f>
        <v>4532.3</v>
      </c>
      <c r="F31" s="34">
        <f t="shared" si="1"/>
        <v>118243</v>
      </c>
      <c r="G31" s="35">
        <f>ROUND(E31*Sheet2!$G$6*10,0)/10</f>
        <v>4645.6000000000004</v>
      </c>
      <c r="H31" s="36">
        <f t="shared" si="3"/>
        <v>121199</v>
      </c>
      <c r="J31" s="14"/>
      <c r="K31" s="14"/>
      <c r="L31" s="15"/>
    </row>
    <row r="32" spans="1:12" ht="16.149999999999999" customHeight="1" x14ac:dyDescent="0.2">
      <c r="A32" s="12" t="s">
        <v>10</v>
      </c>
      <c r="B32" s="13">
        <v>1</v>
      </c>
      <c r="C32" s="31">
        <v>4662.8999999999996</v>
      </c>
      <c r="D32" s="32">
        <f t="shared" si="0"/>
        <v>121650</v>
      </c>
      <c r="E32" s="33">
        <f>ROUND(C32*Sheet2!$G$6*10,0)/10</f>
        <v>4779.5</v>
      </c>
      <c r="F32" s="34">
        <f t="shared" si="1"/>
        <v>124692</v>
      </c>
      <c r="G32" s="35">
        <f>ROUND(E32*Sheet2!$G$6*10,0)/10</f>
        <v>4899</v>
      </c>
      <c r="H32" s="36">
        <f t="shared" si="3"/>
        <v>127810</v>
      </c>
      <c r="J32" s="14"/>
      <c r="K32" s="14"/>
      <c r="L32" s="15"/>
    </row>
    <row r="33" spans="1:12" ht="15" customHeight="1" x14ac:dyDescent="0.2">
      <c r="A33" s="16"/>
      <c r="B33" s="13">
        <v>2</v>
      </c>
      <c r="C33" s="31">
        <v>4767.8</v>
      </c>
      <c r="D33" s="32">
        <f t="shared" si="0"/>
        <v>124387</v>
      </c>
      <c r="E33" s="33">
        <f>ROUND(C33*Sheet2!$G$6*10,0)/10</f>
        <v>4887</v>
      </c>
      <c r="F33" s="34">
        <f t="shared" si="1"/>
        <v>127497</v>
      </c>
      <c r="G33" s="35">
        <f>ROUND(E33*Sheet2!$G$6*10,0)/10</f>
        <v>5009.2</v>
      </c>
      <c r="H33" s="36">
        <f t="shared" si="3"/>
        <v>130685</v>
      </c>
      <c r="J33" s="14"/>
      <c r="K33" s="14"/>
      <c r="L33" s="15"/>
    </row>
    <row r="34" spans="1:12" ht="16.149999999999999" customHeight="1" x14ac:dyDescent="0.2">
      <c r="A34" s="16"/>
      <c r="B34" s="13">
        <v>3</v>
      </c>
      <c r="C34" s="31">
        <v>4875.1000000000004</v>
      </c>
      <c r="D34" s="32">
        <f t="shared" si="0"/>
        <v>127186</v>
      </c>
      <c r="E34" s="33">
        <f>ROUND(C34*Sheet2!$G$6*10,0)/10</f>
        <v>4997</v>
      </c>
      <c r="F34" s="34">
        <f t="shared" si="1"/>
        <v>130367</v>
      </c>
      <c r="G34" s="35">
        <f>ROUND(E34*Sheet2!$G$6*10,0)/10</f>
        <v>5121.8999999999996</v>
      </c>
      <c r="H34" s="36">
        <f t="shared" si="3"/>
        <v>133625</v>
      </c>
      <c r="J34" s="14"/>
      <c r="K34" s="14"/>
      <c r="L34" s="15"/>
    </row>
    <row r="35" spans="1:12" ht="15" customHeight="1" x14ac:dyDescent="0.2">
      <c r="A35" s="16"/>
      <c r="B35" s="13">
        <v>4</v>
      </c>
      <c r="C35" s="31">
        <v>4980</v>
      </c>
      <c r="D35" s="32">
        <f t="shared" si="0"/>
        <v>129923</v>
      </c>
      <c r="E35" s="33">
        <f>ROUND(C35*Sheet2!$G$6*10,0)/10</f>
        <v>5104.5</v>
      </c>
      <c r="F35" s="34">
        <f t="shared" si="1"/>
        <v>133171</v>
      </c>
      <c r="G35" s="35">
        <f>ROUND(E35*Sheet2!$G$6*10,0)/10</f>
        <v>5232.1000000000004</v>
      </c>
      <c r="H35" s="36">
        <f t="shared" si="3"/>
        <v>136500</v>
      </c>
      <c r="J35" s="14"/>
      <c r="K35" s="14"/>
      <c r="L35" s="15"/>
    </row>
    <row r="36" spans="1:12" ht="16.149999999999999" customHeight="1" x14ac:dyDescent="0.2">
      <c r="A36" s="12" t="s">
        <v>11</v>
      </c>
      <c r="B36" s="13">
        <v>1</v>
      </c>
      <c r="C36" s="31">
        <v>5200.2</v>
      </c>
      <c r="D36" s="32">
        <f t="shared" si="0"/>
        <v>135668</v>
      </c>
      <c r="E36" s="33">
        <f>ROUND(C36*Sheet2!$G$6*10,0)/10</f>
        <v>5330.2</v>
      </c>
      <c r="F36" s="34">
        <f t="shared" si="1"/>
        <v>139060</v>
      </c>
      <c r="G36" s="35">
        <f>ROUND(E36*Sheet2!$G$6*10,0)/10</f>
        <v>5463.5</v>
      </c>
      <c r="H36" s="36">
        <f t="shared" si="3"/>
        <v>142537</v>
      </c>
      <c r="J36" s="14"/>
      <c r="K36" s="14"/>
      <c r="L36" s="15"/>
    </row>
    <row r="37" spans="1:12" ht="15" customHeight="1" x14ac:dyDescent="0.2">
      <c r="A37" s="16"/>
      <c r="B37" s="13">
        <v>2</v>
      </c>
      <c r="C37" s="31">
        <v>5326</v>
      </c>
      <c r="D37" s="32">
        <f t="shared" si="0"/>
        <v>138950</v>
      </c>
      <c r="E37" s="33">
        <f>ROUND(C37*Sheet2!$G$6*10,0)/10</f>
        <v>5459.2</v>
      </c>
      <c r="F37" s="34">
        <f t="shared" si="1"/>
        <v>142425</v>
      </c>
      <c r="G37" s="35">
        <f>ROUND(E37*Sheet2!$G$6*10,0)/10</f>
        <v>5595.7</v>
      </c>
      <c r="H37" s="36">
        <f t="shared" si="3"/>
        <v>145986</v>
      </c>
      <c r="J37" s="14"/>
      <c r="K37" s="14"/>
      <c r="L37" s="15"/>
    </row>
    <row r="38" spans="1:12" ht="16.149999999999999" customHeight="1" x14ac:dyDescent="0.2">
      <c r="A38" s="16"/>
      <c r="B38" s="13">
        <v>3</v>
      </c>
      <c r="C38" s="31">
        <v>5448.1</v>
      </c>
      <c r="D38" s="32">
        <f t="shared" si="0"/>
        <v>142135</v>
      </c>
      <c r="E38" s="33">
        <f>ROUND(C38*Sheet2!$G$6*10,0)/10</f>
        <v>5584.3</v>
      </c>
      <c r="F38" s="34">
        <f t="shared" si="1"/>
        <v>145689</v>
      </c>
      <c r="G38" s="35">
        <f>ROUND(E38*Sheet2!$G$6*10,0)/10</f>
        <v>5723.9</v>
      </c>
      <c r="H38" s="36">
        <f t="shared" si="3"/>
        <v>149331</v>
      </c>
      <c r="J38" s="14"/>
      <c r="K38" s="14"/>
      <c r="L38" s="15"/>
    </row>
    <row r="39" spans="1:12" ht="15" customHeight="1" x14ac:dyDescent="0.2">
      <c r="A39" s="16"/>
      <c r="B39" s="13">
        <v>4</v>
      </c>
      <c r="C39" s="31">
        <v>5569.1</v>
      </c>
      <c r="D39" s="32">
        <f t="shared" si="0"/>
        <v>145292</v>
      </c>
      <c r="E39" s="33">
        <f>ROUND(C39*Sheet2!$G$6*10,0)/10</f>
        <v>5708.3</v>
      </c>
      <c r="F39" s="34">
        <f t="shared" si="1"/>
        <v>148924</v>
      </c>
      <c r="G39" s="35">
        <f>ROUND(E39*Sheet2!$G$6*10,0)/10</f>
        <v>5851</v>
      </c>
      <c r="H39" s="36">
        <f t="shared" si="3"/>
        <v>152647</v>
      </c>
      <c r="J39" s="14"/>
      <c r="K39" s="14"/>
      <c r="L39" s="15"/>
    </row>
    <row r="40" spans="1:12" ht="16.149999999999999" customHeight="1" x14ac:dyDescent="0.2">
      <c r="A40" s="12" t="s">
        <v>12</v>
      </c>
      <c r="B40" s="13">
        <v>1</v>
      </c>
      <c r="C40" s="31">
        <v>5750.3</v>
      </c>
      <c r="D40" s="32">
        <f t="shared" si="0"/>
        <v>150020</v>
      </c>
      <c r="E40" s="33">
        <f>ROUND(C40*Sheet2!$G$6*10,0)/10</f>
        <v>5894.1</v>
      </c>
      <c r="F40" s="34">
        <f t="shared" si="1"/>
        <v>153771</v>
      </c>
      <c r="G40" s="35">
        <f>ROUND(E40*Sheet2!$G$6*10,0)/10</f>
        <v>6041.5</v>
      </c>
      <c r="H40" s="36">
        <f t="shared" si="3"/>
        <v>157617</v>
      </c>
      <c r="J40" s="14"/>
      <c r="K40" s="14"/>
      <c r="L40" s="15"/>
    </row>
    <row r="41" spans="1:12" ht="15" customHeight="1" x14ac:dyDescent="0.2">
      <c r="A41" s="16"/>
      <c r="B41" s="13">
        <v>2</v>
      </c>
      <c r="C41" s="31">
        <v>5863.2</v>
      </c>
      <c r="D41" s="32">
        <f t="shared" si="0"/>
        <v>152965</v>
      </c>
      <c r="E41" s="33">
        <f>ROUND(C41*Sheet2!$G$6*10,0)/10</f>
        <v>6009.8</v>
      </c>
      <c r="F41" s="34">
        <f t="shared" si="1"/>
        <v>156790</v>
      </c>
      <c r="G41" s="35">
        <f>ROUND(E41*Sheet2!$G$6*10,0)/10</f>
        <v>6160</v>
      </c>
      <c r="H41" s="36">
        <f t="shared" si="3"/>
        <v>160708</v>
      </c>
      <c r="J41" s="14"/>
      <c r="K41" s="14"/>
      <c r="L41" s="15"/>
    </row>
    <row r="42" spans="1:12" ht="16.149999999999999" customHeight="1" x14ac:dyDescent="0.2">
      <c r="A42" s="16"/>
      <c r="B42" s="13">
        <v>3</v>
      </c>
      <c r="C42" s="31">
        <v>5969.4</v>
      </c>
      <c r="D42" s="32">
        <f t="shared" si="0"/>
        <v>155736</v>
      </c>
      <c r="E42" s="33">
        <f>ROUND(C42*Sheet2!$G$6*10,0)/10</f>
        <v>6118.6</v>
      </c>
      <c r="F42" s="34">
        <f t="shared" si="1"/>
        <v>159628</v>
      </c>
      <c r="G42" s="35">
        <f>ROUND(E42*Sheet2!$G$6*10,0)/10</f>
        <v>6271.6</v>
      </c>
      <c r="H42" s="36">
        <f t="shared" si="3"/>
        <v>163620</v>
      </c>
      <c r="J42" s="14"/>
      <c r="K42" s="14"/>
      <c r="L42" s="15"/>
    </row>
    <row r="43" spans="1:12" ht="16.149999999999999" customHeight="1" x14ac:dyDescent="0.2">
      <c r="A43" s="17"/>
      <c r="B43" s="18">
        <v>4</v>
      </c>
      <c r="C43" s="37">
        <v>6077.6</v>
      </c>
      <c r="D43" s="38">
        <f t="shared" si="0"/>
        <v>158559</v>
      </c>
      <c r="E43" s="39">
        <f>ROUND(C43*Sheet2!$G$6*10,0)/10</f>
        <v>6229.5</v>
      </c>
      <c r="F43" s="40">
        <f t="shared" si="1"/>
        <v>162521</v>
      </c>
      <c r="G43" s="41">
        <f>ROUND(E43*Sheet2!$G$6*10,0)/10</f>
        <v>6385.2</v>
      </c>
      <c r="H43" s="42">
        <f t="shared" si="3"/>
        <v>166583</v>
      </c>
      <c r="J43" s="14"/>
      <c r="K43" s="14"/>
      <c r="L43" s="15"/>
    </row>
    <row r="44" spans="1:12" ht="16.149999999999999" customHeight="1" x14ac:dyDescent="0.2">
      <c r="A44" s="269" t="s">
        <v>1</v>
      </c>
      <c r="B44" s="270"/>
      <c r="C44" s="270"/>
      <c r="D44" s="270"/>
      <c r="E44" s="270"/>
      <c r="F44" s="270"/>
      <c r="G44" s="270"/>
      <c r="H44" s="271"/>
      <c r="K44" s="14"/>
    </row>
    <row r="45" spans="1:12" ht="15" customHeight="1" x14ac:dyDescent="0.2">
      <c r="A45" s="269" t="s">
        <v>13</v>
      </c>
      <c r="B45" s="270"/>
      <c r="C45" s="270"/>
      <c r="D45" s="270"/>
      <c r="E45" s="270"/>
      <c r="F45" s="270"/>
      <c r="G45" s="270"/>
      <c r="H45" s="271"/>
      <c r="K45" s="14"/>
    </row>
    <row r="46" spans="1:12" ht="15" customHeight="1" x14ac:dyDescent="0.2">
      <c r="A46" s="256" t="s">
        <v>3</v>
      </c>
      <c r="B46" s="256" t="s">
        <v>4</v>
      </c>
      <c r="C46" s="257" t="s">
        <v>86</v>
      </c>
      <c r="D46" s="257"/>
      <c r="E46" s="258" t="s">
        <v>87</v>
      </c>
      <c r="F46" s="258"/>
      <c r="G46" s="259" t="s">
        <v>88</v>
      </c>
      <c r="H46" s="259"/>
      <c r="K46" s="14"/>
    </row>
    <row r="47" spans="1:12" ht="25.5" x14ac:dyDescent="0.2">
      <c r="A47" s="256"/>
      <c r="B47" s="256"/>
      <c r="C47" s="7" t="s">
        <v>89</v>
      </c>
      <c r="D47" s="21" t="s">
        <v>84</v>
      </c>
      <c r="E47" s="8" t="s">
        <v>89</v>
      </c>
      <c r="F47" s="10" t="s">
        <v>84</v>
      </c>
      <c r="G47" s="9" t="s">
        <v>89</v>
      </c>
      <c r="H47" s="11" t="s">
        <v>84</v>
      </c>
      <c r="K47" s="14"/>
    </row>
    <row r="48" spans="1:12" ht="16.149999999999999" customHeight="1" x14ac:dyDescent="0.2">
      <c r="A48" s="12" t="s">
        <v>5</v>
      </c>
      <c r="B48" s="13">
        <v>1</v>
      </c>
      <c r="C48" s="31">
        <v>1612</v>
      </c>
      <c r="D48" s="32">
        <f t="shared" ref="D48:D75" si="4">ROUND(C48*26.089,0)</f>
        <v>42055</v>
      </c>
      <c r="E48" s="33">
        <f>ROUND(C48*Sheet2!$G$6*10,0)/10</f>
        <v>1652.3</v>
      </c>
      <c r="F48" s="34">
        <f t="shared" ref="F48:F75" si="5">ROUND(E48*26.089,0)</f>
        <v>43107</v>
      </c>
      <c r="G48" s="35">
        <f>ROUND(E48*Sheet2!$G$6*10,0)/10</f>
        <v>1693.6</v>
      </c>
      <c r="H48" s="36">
        <f t="shared" ref="H48:H63" si="6">ROUND(G48*26.089,0)</f>
        <v>44184</v>
      </c>
      <c r="J48" s="14"/>
      <c r="K48" s="14"/>
      <c r="L48" s="15"/>
    </row>
    <row r="49" spans="1:12" ht="15" customHeight="1" x14ac:dyDescent="0.2">
      <c r="A49" s="16"/>
      <c r="B49" s="13">
        <v>2</v>
      </c>
      <c r="C49" s="31">
        <v>1753.8</v>
      </c>
      <c r="D49" s="32">
        <f t="shared" si="4"/>
        <v>45755</v>
      </c>
      <c r="E49" s="33">
        <f>ROUND(C49*Sheet2!$G$6*10,0)/10</f>
        <v>1797.6</v>
      </c>
      <c r="F49" s="34">
        <f t="shared" si="5"/>
        <v>46898</v>
      </c>
      <c r="G49" s="35">
        <f>ROUND(E49*Sheet2!$G$6*10,0)/10</f>
        <v>1842.5</v>
      </c>
      <c r="H49" s="36">
        <f t="shared" si="6"/>
        <v>48069</v>
      </c>
      <c r="J49" s="14"/>
      <c r="K49" s="14"/>
      <c r="L49" s="15"/>
    </row>
    <row r="50" spans="1:12" ht="16.149999999999999" customHeight="1" x14ac:dyDescent="0.2">
      <c r="A50" s="16"/>
      <c r="B50" s="13">
        <v>3</v>
      </c>
      <c r="C50" s="31">
        <v>1872.6</v>
      </c>
      <c r="D50" s="32">
        <f t="shared" si="4"/>
        <v>48854</v>
      </c>
      <c r="E50" s="33">
        <f>ROUND(C50*Sheet2!$G$6*10,0)/10</f>
        <v>1919.4</v>
      </c>
      <c r="F50" s="34">
        <f t="shared" si="5"/>
        <v>50075</v>
      </c>
      <c r="G50" s="35">
        <f>ROUND(E50*Sheet2!$G$6*10,0)/10</f>
        <v>1967.4</v>
      </c>
      <c r="H50" s="36">
        <f t="shared" si="6"/>
        <v>51327</v>
      </c>
      <c r="J50" s="14"/>
      <c r="K50" s="14"/>
      <c r="L50" s="15"/>
    </row>
    <row r="51" spans="1:12" ht="15" customHeight="1" x14ac:dyDescent="0.2">
      <c r="A51" s="16"/>
      <c r="B51" s="13">
        <v>4</v>
      </c>
      <c r="C51" s="31">
        <v>2015.5</v>
      </c>
      <c r="D51" s="32">
        <f t="shared" si="4"/>
        <v>52582</v>
      </c>
      <c r="E51" s="33">
        <f>ROUND(C51*Sheet2!$G$6*10,0)/10</f>
        <v>2065.9</v>
      </c>
      <c r="F51" s="34">
        <f t="shared" si="5"/>
        <v>53897</v>
      </c>
      <c r="G51" s="35">
        <f>ROUND(E51*Sheet2!$G$6*10,0)/10</f>
        <v>2117.5</v>
      </c>
      <c r="H51" s="36">
        <f t="shared" si="6"/>
        <v>55243</v>
      </c>
      <c r="J51" s="14"/>
      <c r="K51" s="14"/>
      <c r="L51" s="15"/>
    </row>
    <row r="52" spans="1:12" ht="16.149999999999999" customHeight="1" x14ac:dyDescent="0.2">
      <c r="A52" s="16"/>
      <c r="B52" s="13">
        <v>5</v>
      </c>
      <c r="C52" s="31">
        <v>2133.1</v>
      </c>
      <c r="D52" s="32">
        <f t="shared" si="4"/>
        <v>55650</v>
      </c>
      <c r="E52" s="33">
        <f>ROUND(C52*Sheet2!$G$6*10,0)/10</f>
        <v>2186.4</v>
      </c>
      <c r="F52" s="34">
        <f t="shared" si="5"/>
        <v>57041</v>
      </c>
      <c r="G52" s="35">
        <f>ROUND(E52*Sheet2!$G$6*10,0)/10</f>
        <v>2241.1</v>
      </c>
      <c r="H52" s="36">
        <f t="shared" si="6"/>
        <v>58468</v>
      </c>
      <c r="J52" s="14"/>
      <c r="K52" s="14"/>
      <c r="L52" s="15"/>
    </row>
    <row r="53" spans="1:12" ht="15" customHeight="1" x14ac:dyDescent="0.2">
      <c r="A53" s="16"/>
      <c r="B53" s="13">
        <v>6</v>
      </c>
      <c r="C53" s="31">
        <v>2276.1999999999998</v>
      </c>
      <c r="D53" s="32">
        <f t="shared" si="4"/>
        <v>59384</v>
      </c>
      <c r="E53" s="33">
        <f>ROUND(C53*Sheet2!$G$6*10,0)/10</f>
        <v>2333.1</v>
      </c>
      <c r="F53" s="34">
        <f t="shared" si="5"/>
        <v>60868</v>
      </c>
      <c r="G53" s="35">
        <f>ROUND(E53*Sheet2!$G$6*10,0)/10</f>
        <v>2391.4</v>
      </c>
      <c r="H53" s="36">
        <f t="shared" si="6"/>
        <v>62389</v>
      </c>
      <c r="J53" s="14"/>
      <c r="K53" s="14"/>
      <c r="L53" s="15"/>
    </row>
    <row r="54" spans="1:12" ht="16.149999999999999" customHeight="1" x14ac:dyDescent="0.2">
      <c r="A54" s="12" t="s">
        <v>6</v>
      </c>
      <c r="B54" s="13">
        <v>1</v>
      </c>
      <c r="C54" s="31">
        <v>2370.6</v>
      </c>
      <c r="D54" s="32">
        <f t="shared" si="4"/>
        <v>61847</v>
      </c>
      <c r="E54" s="33">
        <f>ROUND(C54*Sheet2!$G$6*10,0)/10</f>
        <v>2429.9</v>
      </c>
      <c r="F54" s="34">
        <f t="shared" si="5"/>
        <v>63394</v>
      </c>
      <c r="G54" s="35">
        <f>ROUND(E54*Sheet2!$G$6*10,0)/10</f>
        <v>2490.6</v>
      </c>
      <c r="H54" s="36">
        <f t="shared" si="6"/>
        <v>64977</v>
      </c>
      <c r="J54" s="14"/>
      <c r="K54" s="14"/>
      <c r="L54" s="15"/>
    </row>
    <row r="55" spans="1:12" ht="15" customHeight="1" x14ac:dyDescent="0.2">
      <c r="A55" s="16"/>
      <c r="B55" s="13">
        <v>2</v>
      </c>
      <c r="C55" s="31">
        <v>2434</v>
      </c>
      <c r="D55" s="32">
        <f t="shared" si="4"/>
        <v>63501</v>
      </c>
      <c r="E55" s="33">
        <f>ROUND(C55*Sheet2!$G$6*10,0)/10</f>
        <v>2494.9</v>
      </c>
      <c r="F55" s="34">
        <f t="shared" si="5"/>
        <v>65089</v>
      </c>
      <c r="G55" s="35">
        <f>ROUND(E55*Sheet2!$G$6*10,0)/10</f>
        <v>2557.3000000000002</v>
      </c>
      <c r="H55" s="36">
        <f t="shared" si="6"/>
        <v>66717</v>
      </c>
      <c r="J55" s="14"/>
      <c r="K55" s="14"/>
      <c r="L55" s="15"/>
    </row>
    <row r="56" spans="1:12" ht="16.149999999999999" customHeight="1" x14ac:dyDescent="0.2">
      <c r="A56" s="16"/>
      <c r="B56" s="13">
        <v>3</v>
      </c>
      <c r="C56" s="31">
        <v>2499.6999999999998</v>
      </c>
      <c r="D56" s="32">
        <f t="shared" si="4"/>
        <v>65215</v>
      </c>
      <c r="E56" s="33">
        <f>ROUND(C56*Sheet2!$G$6*10,0)/10</f>
        <v>2562.1999999999998</v>
      </c>
      <c r="F56" s="34">
        <f t="shared" si="5"/>
        <v>66845</v>
      </c>
      <c r="G56" s="35">
        <f>ROUND(E56*Sheet2!$G$6*10,0)/10</f>
        <v>2626.3</v>
      </c>
      <c r="H56" s="36">
        <f t="shared" si="6"/>
        <v>68518</v>
      </c>
      <c r="J56" s="14"/>
      <c r="K56" s="14"/>
      <c r="L56" s="15"/>
    </row>
    <row r="57" spans="1:12" ht="15" customHeight="1" x14ac:dyDescent="0.2">
      <c r="A57" s="16"/>
      <c r="B57" s="13">
        <v>4</v>
      </c>
      <c r="C57" s="31">
        <v>2563.1999999999998</v>
      </c>
      <c r="D57" s="32">
        <f t="shared" si="4"/>
        <v>66871</v>
      </c>
      <c r="E57" s="33">
        <f>ROUND(C57*Sheet2!$G$6*10,0)/10</f>
        <v>2627.3</v>
      </c>
      <c r="F57" s="34">
        <f t="shared" si="5"/>
        <v>68544</v>
      </c>
      <c r="G57" s="35">
        <f>ROUND(E57*Sheet2!$G$6*10,0)/10</f>
        <v>2693</v>
      </c>
      <c r="H57" s="36">
        <f t="shared" si="6"/>
        <v>70258</v>
      </c>
      <c r="J57" s="14"/>
      <c r="K57" s="14"/>
      <c r="L57" s="15"/>
    </row>
    <row r="58" spans="1:12" ht="16.149999999999999" customHeight="1" x14ac:dyDescent="0.2">
      <c r="A58" s="12" t="s">
        <v>7</v>
      </c>
      <c r="B58" s="13">
        <v>1</v>
      </c>
      <c r="C58" s="31">
        <v>2601.1999999999998</v>
      </c>
      <c r="D58" s="32">
        <f t="shared" si="4"/>
        <v>67863</v>
      </c>
      <c r="E58" s="33">
        <f>ROUND(C58*Sheet2!$G$6*10,0)/10</f>
        <v>2666.2</v>
      </c>
      <c r="F58" s="34">
        <f t="shared" si="5"/>
        <v>69558</v>
      </c>
      <c r="G58" s="35">
        <f>ROUND(E58*Sheet2!$G$6*10,0)/10</f>
        <v>2732.9</v>
      </c>
      <c r="H58" s="36">
        <f t="shared" si="6"/>
        <v>71299</v>
      </c>
      <c r="J58" s="14"/>
      <c r="K58" s="14"/>
      <c r="L58" s="15"/>
    </row>
    <row r="59" spans="1:12" ht="15" customHeight="1" x14ac:dyDescent="0.2">
      <c r="A59" s="16"/>
      <c r="B59" s="13">
        <v>2</v>
      </c>
      <c r="C59" s="31">
        <v>2652</v>
      </c>
      <c r="D59" s="32">
        <f t="shared" si="4"/>
        <v>69188</v>
      </c>
      <c r="E59" s="33">
        <f>ROUND(C59*Sheet2!$G$6*10,0)/10</f>
        <v>2718.3</v>
      </c>
      <c r="F59" s="34">
        <f t="shared" si="5"/>
        <v>70918</v>
      </c>
      <c r="G59" s="35">
        <f>ROUND(E59*Sheet2!$G$6*10,0)/10</f>
        <v>2786.3</v>
      </c>
      <c r="H59" s="36">
        <f t="shared" si="6"/>
        <v>72692</v>
      </c>
      <c r="J59" s="14"/>
      <c r="K59" s="14"/>
      <c r="L59" s="15"/>
    </row>
    <row r="60" spans="1:12" ht="16.149999999999999" customHeight="1" x14ac:dyDescent="0.2">
      <c r="A60" s="16"/>
      <c r="B60" s="13">
        <v>3</v>
      </c>
      <c r="C60" s="31">
        <v>2707.4</v>
      </c>
      <c r="D60" s="32">
        <f t="shared" si="4"/>
        <v>70633</v>
      </c>
      <c r="E60" s="33">
        <f>ROUND(C60*Sheet2!$G$6*10,0)/10</f>
        <v>2775.1</v>
      </c>
      <c r="F60" s="34">
        <f t="shared" si="5"/>
        <v>72400</v>
      </c>
      <c r="G60" s="35">
        <f>ROUND(E60*Sheet2!$G$6*10,0)/10</f>
        <v>2844.5</v>
      </c>
      <c r="H60" s="36">
        <f t="shared" si="6"/>
        <v>74210</v>
      </c>
      <c r="J60" s="14"/>
      <c r="K60" s="14"/>
      <c r="L60" s="15"/>
    </row>
    <row r="61" spans="1:12" ht="15" customHeight="1" x14ac:dyDescent="0.2">
      <c r="A61" s="16"/>
      <c r="B61" s="13">
        <v>4</v>
      </c>
      <c r="C61" s="31">
        <v>2762.6</v>
      </c>
      <c r="D61" s="32">
        <f t="shared" si="4"/>
        <v>72073</v>
      </c>
      <c r="E61" s="33">
        <f>ROUND(C61*Sheet2!$G$6*10,0)/10</f>
        <v>2831.7</v>
      </c>
      <c r="F61" s="34">
        <f t="shared" si="5"/>
        <v>73876</v>
      </c>
      <c r="G61" s="35">
        <f>ROUND(E61*Sheet2!$G$6*10,0)/10</f>
        <v>2902.5</v>
      </c>
      <c r="H61" s="36">
        <f t="shared" si="6"/>
        <v>75723</v>
      </c>
      <c r="J61" s="14"/>
      <c r="K61" s="14"/>
      <c r="L61" s="15"/>
    </row>
    <row r="62" spans="1:12" ht="16.149999999999999" customHeight="1" x14ac:dyDescent="0.2">
      <c r="A62" s="12" t="s">
        <v>8</v>
      </c>
      <c r="B62" s="13">
        <v>1</v>
      </c>
      <c r="C62" s="31">
        <v>2874.5</v>
      </c>
      <c r="D62" s="32">
        <f t="shared" si="4"/>
        <v>74993</v>
      </c>
      <c r="E62" s="33">
        <f>ROUND(C62*Sheet2!$G$6*10,0)/10</f>
        <v>2946.4</v>
      </c>
      <c r="F62" s="34">
        <f t="shared" si="5"/>
        <v>76869</v>
      </c>
      <c r="G62" s="35">
        <f>ROUND(E62*Sheet2!$G$6*10,0)/10</f>
        <v>3020.1</v>
      </c>
      <c r="H62" s="36">
        <f t="shared" si="6"/>
        <v>78791</v>
      </c>
      <c r="J62" s="14"/>
      <c r="K62" s="14"/>
      <c r="L62" s="15"/>
    </row>
    <row r="63" spans="1:12" ht="15" customHeight="1" x14ac:dyDescent="0.2">
      <c r="A63" s="16"/>
      <c r="B63" s="13">
        <v>2</v>
      </c>
      <c r="C63" s="31">
        <v>2964.4</v>
      </c>
      <c r="D63" s="32">
        <f t="shared" si="4"/>
        <v>77338</v>
      </c>
      <c r="E63" s="33">
        <f>ROUND(C63*Sheet2!$G$6*10,0)/10</f>
        <v>3038.5</v>
      </c>
      <c r="F63" s="34">
        <f t="shared" si="5"/>
        <v>79271</v>
      </c>
      <c r="G63" s="35">
        <f>ROUND(E63*Sheet2!$G$6*10,0)/10</f>
        <v>3114.5</v>
      </c>
      <c r="H63" s="36">
        <f t="shared" si="6"/>
        <v>81254</v>
      </c>
      <c r="J63" s="14"/>
      <c r="K63" s="14"/>
      <c r="L63" s="15"/>
    </row>
    <row r="64" spans="1:12" ht="16.149999999999999" customHeight="1" x14ac:dyDescent="0.2">
      <c r="A64" s="16"/>
      <c r="B64" s="13">
        <v>3</v>
      </c>
      <c r="C64" s="31">
        <v>3057.9</v>
      </c>
      <c r="D64" s="32">
        <f t="shared" si="4"/>
        <v>79778</v>
      </c>
      <c r="E64" s="33">
        <f>ROUND(C64*Sheet2!$G$6*10,0)/10</f>
        <v>3134.3</v>
      </c>
      <c r="F64" s="34">
        <f t="shared" si="5"/>
        <v>81771</v>
      </c>
      <c r="G64" s="35">
        <f>ROUND(E64*Sheet2!$G$6*10,0)/10</f>
        <v>3212.7</v>
      </c>
      <c r="H64" s="36">
        <f t="shared" ref="H64:H75" si="7">ROUND(G64*26.089,0)</f>
        <v>83816</v>
      </c>
      <c r="J64" s="14"/>
      <c r="K64" s="14"/>
      <c r="L64" s="15"/>
    </row>
    <row r="65" spans="1:12" ht="15" customHeight="1" x14ac:dyDescent="0.2">
      <c r="A65" s="16"/>
      <c r="B65" s="13">
        <v>4</v>
      </c>
      <c r="C65" s="31">
        <v>3145.5</v>
      </c>
      <c r="D65" s="32">
        <f t="shared" si="4"/>
        <v>82063</v>
      </c>
      <c r="E65" s="33">
        <f>ROUND(C65*Sheet2!$G$6*10,0)/10</f>
        <v>3224.1</v>
      </c>
      <c r="F65" s="34">
        <f t="shared" si="5"/>
        <v>84114</v>
      </c>
      <c r="G65" s="35">
        <f>ROUND(E65*Sheet2!$G$6*10,0)/10</f>
        <v>3304.7</v>
      </c>
      <c r="H65" s="36">
        <f t="shared" si="7"/>
        <v>86216</v>
      </c>
      <c r="J65" s="14"/>
      <c r="K65" s="14"/>
      <c r="L65" s="15"/>
    </row>
    <row r="66" spans="1:12" ht="16.149999999999999" customHeight="1" x14ac:dyDescent="0.2">
      <c r="A66" s="12" t="s">
        <v>9</v>
      </c>
      <c r="B66" s="13">
        <v>1</v>
      </c>
      <c r="C66" s="31">
        <v>3225.2</v>
      </c>
      <c r="D66" s="32">
        <f t="shared" si="4"/>
        <v>84142</v>
      </c>
      <c r="E66" s="33">
        <f>ROUND(C66*Sheet2!$G$6*10,0)/10</f>
        <v>3305.8</v>
      </c>
      <c r="F66" s="34">
        <f t="shared" si="5"/>
        <v>86245</v>
      </c>
      <c r="G66" s="35">
        <f>ROUND(E66*Sheet2!$G$6*10,0)/10</f>
        <v>3388.4</v>
      </c>
      <c r="H66" s="36">
        <f t="shared" si="7"/>
        <v>88400</v>
      </c>
      <c r="J66" s="14"/>
      <c r="K66" s="14"/>
      <c r="L66" s="15"/>
    </row>
    <row r="67" spans="1:12" ht="15" customHeight="1" x14ac:dyDescent="0.2">
      <c r="A67" s="16"/>
      <c r="B67" s="13">
        <v>2</v>
      </c>
      <c r="C67" s="31">
        <v>3326.5</v>
      </c>
      <c r="D67" s="32">
        <f t="shared" si="4"/>
        <v>86785</v>
      </c>
      <c r="E67" s="33">
        <f>ROUND(C67*Sheet2!$G$6*10,0)/10</f>
        <v>3409.7</v>
      </c>
      <c r="F67" s="34">
        <f t="shared" si="5"/>
        <v>88956</v>
      </c>
      <c r="G67" s="35">
        <f>ROUND(E67*Sheet2!$G$6*10,0)/10</f>
        <v>3494.9</v>
      </c>
      <c r="H67" s="36">
        <f t="shared" si="7"/>
        <v>91178</v>
      </c>
      <c r="J67" s="14"/>
      <c r="K67" s="14"/>
      <c r="L67" s="15"/>
    </row>
    <row r="68" spans="1:12" ht="16.149999999999999" customHeight="1" x14ac:dyDescent="0.2">
      <c r="A68" s="16"/>
      <c r="B68" s="13">
        <v>3</v>
      </c>
      <c r="C68" s="31">
        <v>3433.7</v>
      </c>
      <c r="D68" s="32">
        <f t="shared" si="4"/>
        <v>89582</v>
      </c>
      <c r="E68" s="33">
        <f>ROUND(C68*Sheet2!$G$6*10,0)/10</f>
        <v>3519.5</v>
      </c>
      <c r="F68" s="34">
        <f t="shared" si="5"/>
        <v>91820</v>
      </c>
      <c r="G68" s="35">
        <f>ROUND(E68*Sheet2!$G$6*10,0)/10</f>
        <v>3607.5</v>
      </c>
      <c r="H68" s="36">
        <f t="shared" si="7"/>
        <v>94116</v>
      </c>
      <c r="J68" s="14"/>
      <c r="K68" s="14"/>
      <c r="L68" s="15"/>
    </row>
    <row r="69" spans="1:12" ht="15" customHeight="1" x14ac:dyDescent="0.2">
      <c r="A69" s="16"/>
      <c r="B69" s="13">
        <v>4</v>
      </c>
      <c r="C69" s="31">
        <v>3536.4</v>
      </c>
      <c r="D69" s="32">
        <f t="shared" si="4"/>
        <v>92261</v>
      </c>
      <c r="E69" s="33">
        <f>ROUND(C69*Sheet2!$G$6*10,0)/10</f>
        <v>3624.8</v>
      </c>
      <c r="F69" s="34">
        <f t="shared" si="5"/>
        <v>94567</v>
      </c>
      <c r="G69" s="35">
        <f>ROUND(E69*Sheet2!$G$6*10,0)/10</f>
        <v>3715.4</v>
      </c>
      <c r="H69" s="36">
        <f t="shared" si="7"/>
        <v>96931</v>
      </c>
      <c r="J69" s="14"/>
      <c r="K69" s="14"/>
      <c r="L69" s="15"/>
    </row>
    <row r="70" spans="1:12" ht="16.149999999999999" customHeight="1" x14ac:dyDescent="0.2">
      <c r="A70" s="12" t="s">
        <v>10</v>
      </c>
      <c r="B70" s="13">
        <v>1</v>
      </c>
      <c r="C70" s="31">
        <v>3685.1</v>
      </c>
      <c r="D70" s="32">
        <f t="shared" si="4"/>
        <v>96141</v>
      </c>
      <c r="E70" s="33">
        <f>ROUND(C70*Sheet2!$G$6*10,0)/10</f>
        <v>3777.2</v>
      </c>
      <c r="F70" s="34">
        <f t="shared" si="5"/>
        <v>98543</v>
      </c>
      <c r="G70" s="35">
        <f>ROUND(E70*Sheet2!$G$6*10,0)/10</f>
        <v>3871.6</v>
      </c>
      <c r="H70" s="36">
        <f t="shared" si="7"/>
        <v>101006</v>
      </c>
      <c r="J70" s="14"/>
      <c r="K70" s="14"/>
      <c r="L70" s="15"/>
    </row>
    <row r="71" spans="1:12" ht="15" customHeight="1" x14ac:dyDescent="0.2">
      <c r="A71" s="16"/>
      <c r="B71" s="13">
        <v>2</v>
      </c>
      <c r="C71" s="31">
        <v>3783.1</v>
      </c>
      <c r="D71" s="32">
        <f t="shared" si="4"/>
        <v>98697</v>
      </c>
      <c r="E71" s="33">
        <f>ROUND(C71*Sheet2!$G$6*10,0)/10</f>
        <v>3877.7</v>
      </c>
      <c r="F71" s="34">
        <f t="shared" si="5"/>
        <v>101165</v>
      </c>
      <c r="G71" s="35">
        <f>ROUND(E71*Sheet2!$G$6*10,0)/10</f>
        <v>3974.6</v>
      </c>
      <c r="H71" s="36">
        <f t="shared" si="7"/>
        <v>103693</v>
      </c>
      <c r="J71" s="14"/>
      <c r="K71" s="14"/>
      <c r="L71" s="15"/>
    </row>
    <row r="72" spans="1:12" ht="16.149999999999999" customHeight="1" x14ac:dyDescent="0.2">
      <c r="A72" s="16"/>
      <c r="B72" s="13">
        <v>3</v>
      </c>
      <c r="C72" s="31">
        <v>3876.6</v>
      </c>
      <c r="D72" s="32">
        <f t="shared" si="4"/>
        <v>101137</v>
      </c>
      <c r="E72" s="33">
        <f>ROUND(C72*Sheet2!$G$6*10,0)/10</f>
        <v>3973.5</v>
      </c>
      <c r="F72" s="34">
        <f t="shared" si="5"/>
        <v>103665</v>
      </c>
      <c r="G72" s="35">
        <f>ROUND(E72*Sheet2!$G$6*10,0)/10</f>
        <v>4072.8</v>
      </c>
      <c r="H72" s="36">
        <f t="shared" si="7"/>
        <v>106255</v>
      </c>
      <c r="J72" s="14"/>
      <c r="K72" s="14"/>
      <c r="L72" s="15"/>
    </row>
    <row r="73" spans="1:12" ht="15" customHeight="1" x14ac:dyDescent="0.2">
      <c r="A73" s="12" t="s">
        <v>11</v>
      </c>
      <c r="B73" s="13">
        <v>1</v>
      </c>
      <c r="C73" s="31">
        <v>4057.6</v>
      </c>
      <c r="D73" s="32">
        <f t="shared" si="4"/>
        <v>105859</v>
      </c>
      <c r="E73" s="33">
        <f>ROUND(C73*Sheet2!$G$6*10,0)/10</f>
        <v>4159</v>
      </c>
      <c r="F73" s="34">
        <f t="shared" si="5"/>
        <v>108504</v>
      </c>
      <c r="G73" s="35">
        <f>ROUND(E73*Sheet2!$G$6*10,0)/10</f>
        <v>4263</v>
      </c>
      <c r="H73" s="36">
        <f t="shared" si="7"/>
        <v>111217</v>
      </c>
      <c r="J73" s="14"/>
      <c r="K73" s="14"/>
      <c r="L73" s="15"/>
    </row>
    <row r="74" spans="1:12" ht="16.149999999999999" customHeight="1" x14ac:dyDescent="0.2">
      <c r="A74" s="16"/>
      <c r="B74" s="13">
        <v>2</v>
      </c>
      <c r="C74" s="31">
        <v>4152</v>
      </c>
      <c r="D74" s="32">
        <f t="shared" si="4"/>
        <v>108322</v>
      </c>
      <c r="E74" s="33">
        <f>ROUND(C74*Sheet2!$G$6*10,0)/10</f>
        <v>4255.8</v>
      </c>
      <c r="F74" s="34">
        <f t="shared" si="5"/>
        <v>111030</v>
      </c>
      <c r="G74" s="35">
        <f>ROUND(E74*Sheet2!$G$6*10,0)/10</f>
        <v>4362.2</v>
      </c>
      <c r="H74" s="36">
        <f t="shared" si="7"/>
        <v>113805</v>
      </c>
      <c r="J74" s="14"/>
      <c r="K74" s="14"/>
      <c r="L74" s="15"/>
    </row>
    <row r="75" spans="1:12" ht="15.4" customHeight="1" x14ac:dyDescent="0.2">
      <c r="A75" s="17"/>
      <c r="B75" s="18">
        <v>3</v>
      </c>
      <c r="C75" s="37">
        <v>4249</v>
      </c>
      <c r="D75" s="38">
        <f t="shared" si="4"/>
        <v>110852</v>
      </c>
      <c r="E75" s="39">
        <f>ROUND(C75*Sheet2!$G$6*10,0)/10</f>
        <v>4355.2</v>
      </c>
      <c r="F75" s="40">
        <f t="shared" si="5"/>
        <v>113623</v>
      </c>
      <c r="G75" s="41">
        <f>ROUND(E75*Sheet2!$G$6*10,0)/10</f>
        <v>4464.1000000000004</v>
      </c>
      <c r="H75" s="42">
        <f t="shared" si="7"/>
        <v>116464</v>
      </c>
      <c r="J75" s="14"/>
      <c r="K75" s="14"/>
      <c r="L75" s="15"/>
    </row>
    <row r="76" spans="1:12" ht="16.149999999999999" customHeight="1" x14ac:dyDescent="0.2">
      <c r="A76" s="269" t="s">
        <v>1</v>
      </c>
      <c r="B76" s="270"/>
      <c r="C76" s="270"/>
      <c r="D76" s="270"/>
      <c r="E76" s="270"/>
      <c r="F76" s="270"/>
      <c r="G76" s="270"/>
      <c r="H76" s="271"/>
      <c r="K76" s="14"/>
    </row>
    <row r="77" spans="1:12" ht="15" customHeight="1" x14ac:dyDescent="0.2">
      <c r="A77" s="269" t="s">
        <v>14</v>
      </c>
      <c r="B77" s="270"/>
      <c r="C77" s="270"/>
      <c r="D77" s="270"/>
      <c r="E77" s="270"/>
      <c r="F77" s="270"/>
      <c r="G77" s="270"/>
      <c r="H77" s="271"/>
      <c r="K77" s="14"/>
    </row>
    <row r="78" spans="1:12" ht="15" customHeight="1" x14ac:dyDescent="0.2">
      <c r="A78" s="256" t="s">
        <v>3</v>
      </c>
      <c r="B78" s="256" t="s">
        <v>4</v>
      </c>
      <c r="C78" s="257" t="s">
        <v>86</v>
      </c>
      <c r="D78" s="257"/>
      <c r="E78" s="258" t="s">
        <v>87</v>
      </c>
      <c r="F78" s="258"/>
      <c r="G78" s="259" t="s">
        <v>88</v>
      </c>
      <c r="H78" s="259"/>
      <c r="K78" s="14"/>
    </row>
    <row r="79" spans="1:12" ht="25.5" x14ac:dyDescent="0.2">
      <c r="A79" s="256"/>
      <c r="B79" s="256"/>
      <c r="C79" s="7" t="s">
        <v>89</v>
      </c>
      <c r="D79" s="21" t="s">
        <v>84</v>
      </c>
      <c r="E79" s="8" t="s">
        <v>89</v>
      </c>
      <c r="F79" s="10" t="s">
        <v>84</v>
      </c>
      <c r="G79" s="9" t="s">
        <v>89</v>
      </c>
      <c r="H79" s="11" t="s">
        <v>84</v>
      </c>
      <c r="K79" s="14"/>
    </row>
    <row r="80" spans="1:12" ht="16.149999999999999" customHeight="1" x14ac:dyDescent="0.2">
      <c r="A80" s="43" t="s">
        <v>5</v>
      </c>
      <c r="B80" s="44">
        <v>1</v>
      </c>
      <c r="C80" s="31">
        <v>1876</v>
      </c>
      <c r="D80" s="32">
        <f t="shared" ref="D80:D108" si="8">ROUND(C80*26.089,0)</f>
        <v>48943</v>
      </c>
      <c r="E80" s="33">
        <f>ROUND(C80*Sheet2!$G$6*10,0)/10</f>
        <v>1922.9</v>
      </c>
      <c r="F80" s="34">
        <f t="shared" ref="F80:F108" si="9">ROUND(E80*26.089,0)</f>
        <v>50167</v>
      </c>
      <c r="G80" s="35">
        <f>ROUND(E80*Sheet2!$G$6*10,0)/10</f>
        <v>1971</v>
      </c>
      <c r="H80" s="36">
        <f t="shared" ref="H80:H108" si="10">ROUND(G80*26.089,0)</f>
        <v>51421</v>
      </c>
      <c r="J80" s="14"/>
      <c r="K80" s="14"/>
      <c r="L80" s="15"/>
    </row>
    <row r="81" spans="1:12" ht="15" customHeight="1" x14ac:dyDescent="0.2">
      <c r="A81" s="45"/>
      <c r="B81" s="44">
        <v>2</v>
      </c>
      <c r="C81" s="31">
        <v>2049</v>
      </c>
      <c r="D81" s="32">
        <f t="shared" si="8"/>
        <v>53456</v>
      </c>
      <c r="E81" s="33">
        <f>ROUND(C81*Sheet2!$G$6*10,0)/10</f>
        <v>2100.1999999999998</v>
      </c>
      <c r="F81" s="34">
        <f t="shared" si="9"/>
        <v>54792</v>
      </c>
      <c r="G81" s="35">
        <f>ROUND(E81*Sheet2!$G$6*10,0)/10</f>
        <v>2152.6999999999998</v>
      </c>
      <c r="H81" s="36">
        <f t="shared" si="10"/>
        <v>56162</v>
      </c>
      <c r="J81" s="14"/>
      <c r="K81" s="14"/>
      <c r="L81" s="15"/>
    </row>
    <row r="82" spans="1:12" ht="16.149999999999999" customHeight="1" x14ac:dyDescent="0.2">
      <c r="A82" s="45"/>
      <c r="B82" s="44">
        <v>3</v>
      </c>
      <c r="C82" s="31">
        <v>2221.9</v>
      </c>
      <c r="D82" s="32">
        <f t="shared" si="8"/>
        <v>57967</v>
      </c>
      <c r="E82" s="33">
        <f>ROUND(C82*Sheet2!$G$6*10,0)/10</f>
        <v>2277.4</v>
      </c>
      <c r="F82" s="34">
        <f t="shared" si="9"/>
        <v>59415</v>
      </c>
      <c r="G82" s="35">
        <f>ROUND(E82*Sheet2!$G$6*10,0)/10</f>
        <v>2334.3000000000002</v>
      </c>
      <c r="H82" s="36">
        <f t="shared" si="10"/>
        <v>60900</v>
      </c>
      <c r="J82" s="14"/>
      <c r="K82" s="14"/>
      <c r="L82" s="15"/>
    </row>
    <row r="83" spans="1:12" ht="15" customHeight="1" x14ac:dyDescent="0.2">
      <c r="A83" s="45"/>
      <c r="B83" s="44">
        <v>4</v>
      </c>
      <c r="C83" s="31">
        <v>2468.6999999999998</v>
      </c>
      <c r="D83" s="32">
        <f t="shared" si="8"/>
        <v>64406</v>
      </c>
      <c r="E83" s="33">
        <f>ROUND(C83*Sheet2!$G$6*10,0)/10</f>
        <v>2530.4</v>
      </c>
      <c r="F83" s="34">
        <f t="shared" si="9"/>
        <v>66016</v>
      </c>
      <c r="G83" s="35">
        <f>ROUND(E83*Sheet2!$G$6*10,0)/10</f>
        <v>2593.6999999999998</v>
      </c>
      <c r="H83" s="36">
        <f t="shared" si="10"/>
        <v>67667</v>
      </c>
      <c r="J83" s="14"/>
      <c r="K83" s="14"/>
      <c r="L83" s="15"/>
    </row>
    <row r="84" spans="1:12" ht="16.149999999999999" customHeight="1" x14ac:dyDescent="0.2">
      <c r="A84" s="45"/>
      <c r="B84" s="44">
        <v>5</v>
      </c>
      <c r="C84" s="31">
        <v>2572.4</v>
      </c>
      <c r="D84" s="32">
        <f t="shared" si="8"/>
        <v>67111</v>
      </c>
      <c r="E84" s="33">
        <f>ROUND(C84*Sheet2!$G$6*10,0)/10</f>
        <v>2636.7</v>
      </c>
      <c r="F84" s="34">
        <f t="shared" si="9"/>
        <v>68789</v>
      </c>
      <c r="G84" s="35">
        <f>ROUND(E84*Sheet2!$G$6*10,0)/10</f>
        <v>2702.6</v>
      </c>
      <c r="H84" s="36">
        <f t="shared" si="10"/>
        <v>70508</v>
      </c>
      <c r="J84" s="14"/>
      <c r="K84" s="14"/>
      <c r="L84" s="15"/>
    </row>
    <row r="85" spans="1:12" ht="15" customHeight="1" x14ac:dyDescent="0.2">
      <c r="A85" s="45"/>
      <c r="B85" s="44">
        <v>6</v>
      </c>
      <c r="C85" s="31">
        <v>2673.9</v>
      </c>
      <c r="D85" s="32">
        <f t="shared" si="8"/>
        <v>69759</v>
      </c>
      <c r="E85" s="33">
        <f>ROUND(C85*Sheet2!$G$6*10,0)/10</f>
        <v>2740.7</v>
      </c>
      <c r="F85" s="34">
        <f t="shared" si="9"/>
        <v>71502</v>
      </c>
      <c r="G85" s="35">
        <f>ROUND(E85*Sheet2!$G$6*10,0)/10</f>
        <v>2809.2</v>
      </c>
      <c r="H85" s="36">
        <f t="shared" si="10"/>
        <v>73289</v>
      </c>
      <c r="J85" s="14"/>
      <c r="K85" s="14"/>
      <c r="L85" s="15"/>
    </row>
    <row r="86" spans="1:12" ht="16.149999999999999" customHeight="1" x14ac:dyDescent="0.2">
      <c r="A86" s="45"/>
      <c r="B86" s="44">
        <v>7</v>
      </c>
      <c r="C86" s="31">
        <v>2788.1</v>
      </c>
      <c r="D86" s="32">
        <f t="shared" si="8"/>
        <v>72739</v>
      </c>
      <c r="E86" s="33">
        <f>ROUND(C86*Sheet2!$G$6*10,0)/10</f>
        <v>2857.8</v>
      </c>
      <c r="F86" s="34">
        <f t="shared" si="9"/>
        <v>74557</v>
      </c>
      <c r="G86" s="35">
        <f>ROUND(E86*Sheet2!$G$6*10,0)/10</f>
        <v>2929.2</v>
      </c>
      <c r="H86" s="36">
        <f t="shared" si="10"/>
        <v>76420</v>
      </c>
      <c r="J86" s="14"/>
      <c r="K86" s="14"/>
      <c r="L86" s="15"/>
    </row>
    <row r="87" spans="1:12" ht="15" customHeight="1" x14ac:dyDescent="0.2">
      <c r="A87" s="43" t="s">
        <v>6</v>
      </c>
      <c r="B87" s="44">
        <v>1</v>
      </c>
      <c r="C87" s="31">
        <v>3007.1</v>
      </c>
      <c r="D87" s="32">
        <f t="shared" si="8"/>
        <v>78452</v>
      </c>
      <c r="E87" s="33">
        <f>ROUND(C87*Sheet2!$G$6*10,0)/10</f>
        <v>3082.3</v>
      </c>
      <c r="F87" s="34">
        <f t="shared" si="9"/>
        <v>80414</v>
      </c>
      <c r="G87" s="35">
        <f>ROUND(E87*Sheet2!$G$6*10,0)/10</f>
        <v>3159.4</v>
      </c>
      <c r="H87" s="36">
        <f t="shared" si="10"/>
        <v>82426</v>
      </c>
      <c r="J87" s="14"/>
      <c r="K87" s="14"/>
      <c r="L87" s="15"/>
    </row>
    <row r="88" spans="1:12" ht="16.149999999999999" customHeight="1" x14ac:dyDescent="0.2">
      <c r="A88" s="45"/>
      <c r="B88" s="44">
        <v>2</v>
      </c>
      <c r="C88" s="31">
        <v>3166.2</v>
      </c>
      <c r="D88" s="32">
        <f t="shared" si="8"/>
        <v>82603</v>
      </c>
      <c r="E88" s="33">
        <f>ROUND(C88*Sheet2!$G$6*10,0)/10</f>
        <v>3245.4</v>
      </c>
      <c r="F88" s="34">
        <f t="shared" si="9"/>
        <v>84669</v>
      </c>
      <c r="G88" s="35">
        <f>ROUND(E88*Sheet2!$G$6*10,0)/10</f>
        <v>3326.5</v>
      </c>
      <c r="H88" s="36">
        <f t="shared" si="10"/>
        <v>86785</v>
      </c>
      <c r="J88" s="14"/>
      <c r="K88" s="14"/>
      <c r="L88" s="15"/>
    </row>
    <row r="89" spans="1:12" ht="15" customHeight="1" x14ac:dyDescent="0.2">
      <c r="A89" s="45"/>
      <c r="B89" s="44">
        <v>3</v>
      </c>
      <c r="C89" s="31">
        <v>3326.5</v>
      </c>
      <c r="D89" s="32">
        <f t="shared" si="8"/>
        <v>86785</v>
      </c>
      <c r="E89" s="33">
        <f>ROUND(C89*Sheet2!$G$6*10,0)/10</f>
        <v>3409.7</v>
      </c>
      <c r="F89" s="34">
        <f t="shared" si="9"/>
        <v>88956</v>
      </c>
      <c r="G89" s="35">
        <f>ROUND(E89*Sheet2!$G$6*10,0)/10</f>
        <v>3494.9</v>
      </c>
      <c r="H89" s="36">
        <f t="shared" si="10"/>
        <v>91178</v>
      </c>
      <c r="J89" s="14"/>
      <c r="K89" s="14"/>
      <c r="L89" s="15"/>
    </row>
    <row r="90" spans="1:12" ht="16.149999999999999" customHeight="1" x14ac:dyDescent="0.2">
      <c r="A90" s="45"/>
      <c r="B90" s="44">
        <v>4</v>
      </c>
      <c r="C90" s="31">
        <v>3491.5</v>
      </c>
      <c r="D90" s="32">
        <f t="shared" si="8"/>
        <v>91090</v>
      </c>
      <c r="E90" s="33">
        <f>ROUND(C90*Sheet2!$G$6*10,0)/10</f>
        <v>3578.8</v>
      </c>
      <c r="F90" s="34">
        <f t="shared" si="9"/>
        <v>93367</v>
      </c>
      <c r="G90" s="35">
        <f>ROUND(E90*Sheet2!$G$6*10,0)/10</f>
        <v>3668.3</v>
      </c>
      <c r="H90" s="36">
        <f t="shared" si="10"/>
        <v>95702</v>
      </c>
      <c r="J90" s="14"/>
      <c r="K90" s="14"/>
      <c r="L90" s="15"/>
    </row>
    <row r="91" spans="1:12" ht="15" customHeight="1" x14ac:dyDescent="0.2">
      <c r="A91" s="45"/>
      <c r="B91" s="44">
        <v>5</v>
      </c>
      <c r="C91" s="31">
        <v>3654</v>
      </c>
      <c r="D91" s="32">
        <f t="shared" si="8"/>
        <v>95329</v>
      </c>
      <c r="E91" s="33">
        <f>ROUND(C91*Sheet2!$G$6*10,0)/10</f>
        <v>3745.4</v>
      </c>
      <c r="F91" s="34">
        <f t="shared" si="9"/>
        <v>97714</v>
      </c>
      <c r="G91" s="35">
        <f>ROUND(E91*Sheet2!$G$6*10,0)/10</f>
        <v>3839</v>
      </c>
      <c r="H91" s="36">
        <f t="shared" si="10"/>
        <v>100156</v>
      </c>
      <c r="J91" s="14"/>
      <c r="K91" s="14"/>
      <c r="L91" s="15"/>
    </row>
    <row r="92" spans="1:12" ht="16.149999999999999" customHeight="1" x14ac:dyDescent="0.2">
      <c r="A92" s="45"/>
      <c r="B92" s="44">
        <v>6</v>
      </c>
      <c r="C92" s="31">
        <v>3814.2</v>
      </c>
      <c r="D92" s="32">
        <f t="shared" si="8"/>
        <v>99509</v>
      </c>
      <c r="E92" s="33">
        <f>ROUND(C92*Sheet2!$G$6*10,0)/10</f>
        <v>3909.6</v>
      </c>
      <c r="F92" s="34">
        <f t="shared" si="9"/>
        <v>101998</v>
      </c>
      <c r="G92" s="35">
        <f>ROUND(E92*Sheet2!$G$6*10,0)/10</f>
        <v>4007.3</v>
      </c>
      <c r="H92" s="36">
        <f t="shared" si="10"/>
        <v>104546</v>
      </c>
      <c r="J92" s="14"/>
      <c r="K92" s="14"/>
      <c r="L92" s="15"/>
    </row>
    <row r="93" spans="1:12" ht="15" customHeight="1" x14ac:dyDescent="0.2">
      <c r="A93" s="43" t="s">
        <v>7</v>
      </c>
      <c r="B93" s="44">
        <v>1</v>
      </c>
      <c r="C93" s="31">
        <v>4001.1</v>
      </c>
      <c r="D93" s="32">
        <f t="shared" si="8"/>
        <v>104385</v>
      </c>
      <c r="E93" s="33">
        <f>ROUND(C93*Sheet2!$G$6*10,0)/10</f>
        <v>4101.1000000000004</v>
      </c>
      <c r="F93" s="34">
        <f t="shared" si="9"/>
        <v>106994</v>
      </c>
      <c r="G93" s="35">
        <f>ROUND(E93*Sheet2!$G$6*10,0)/10</f>
        <v>4203.6000000000004</v>
      </c>
      <c r="H93" s="36">
        <f t="shared" si="10"/>
        <v>109668</v>
      </c>
      <c r="J93" s="14"/>
      <c r="K93" s="14"/>
      <c r="L93" s="15"/>
    </row>
    <row r="94" spans="1:12" ht="16.149999999999999" customHeight="1" x14ac:dyDescent="0.2">
      <c r="A94" s="45"/>
      <c r="B94" s="44">
        <v>2</v>
      </c>
      <c r="C94" s="31">
        <v>4118.7</v>
      </c>
      <c r="D94" s="32">
        <f t="shared" si="8"/>
        <v>107453</v>
      </c>
      <c r="E94" s="33">
        <f>ROUND(C94*Sheet2!$G$6*10,0)/10</f>
        <v>4221.7</v>
      </c>
      <c r="F94" s="34">
        <f t="shared" si="9"/>
        <v>110140</v>
      </c>
      <c r="G94" s="35">
        <f>ROUND(E94*Sheet2!$G$6*10,0)/10</f>
        <v>4327.2</v>
      </c>
      <c r="H94" s="36">
        <f t="shared" si="10"/>
        <v>112892</v>
      </c>
      <c r="J94" s="14"/>
      <c r="K94" s="14"/>
      <c r="L94" s="15"/>
    </row>
    <row r="95" spans="1:12" ht="15" customHeight="1" x14ac:dyDescent="0.2">
      <c r="A95" s="45"/>
      <c r="B95" s="44">
        <v>3</v>
      </c>
      <c r="C95" s="31">
        <v>4239.8</v>
      </c>
      <c r="D95" s="32">
        <f t="shared" si="8"/>
        <v>110612</v>
      </c>
      <c r="E95" s="33">
        <f>ROUND(C95*Sheet2!$G$6*10,0)/10</f>
        <v>4345.8</v>
      </c>
      <c r="F95" s="34">
        <f t="shared" si="9"/>
        <v>113378</v>
      </c>
      <c r="G95" s="35">
        <f>ROUND(E95*Sheet2!$G$6*10,0)/10</f>
        <v>4454.3999999999996</v>
      </c>
      <c r="H95" s="36">
        <f t="shared" si="10"/>
        <v>116211</v>
      </c>
      <c r="J95" s="14"/>
      <c r="K95" s="14"/>
      <c r="L95" s="15"/>
    </row>
    <row r="96" spans="1:12" ht="16.149999999999999" customHeight="1" x14ac:dyDescent="0.2">
      <c r="A96" s="45"/>
      <c r="B96" s="44">
        <v>4</v>
      </c>
      <c r="C96" s="31">
        <v>4358.5</v>
      </c>
      <c r="D96" s="32">
        <f t="shared" si="8"/>
        <v>113709</v>
      </c>
      <c r="E96" s="33">
        <f>ROUND(C96*Sheet2!$G$6*10,0)/10</f>
        <v>4467.5</v>
      </c>
      <c r="F96" s="34">
        <f t="shared" si="9"/>
        <v>116553</v>
      </c>
      <c r="G96" s="35">
        <f>ROUND(E96*Sheet2!$G$6*10,0)/10</f>
        <v>4579.2</v>
      </c>
      <c r="H96" s="36">
        <f t="shared" si="10"/>
        <v>119467</v>
      </c>
      <c r="J96" s="14"/>
      <c r="K96" s="14"/>
      <c r="L96" s="15"/>
    </row>
    <row r="97" spans="1:12" ht="15" customHeight="1" x14ac:dyDescent="0.2">
      <c r="A97" s="43" t="s">
        <v>8</v>
      </c>
      <c r="B97" s="44">
        <v>1</v>
      </c>
      <c r="C97" s="31">
        <v>4630.6000000000004</v>
      </c>
      <c r="D97" s="32">
        <f t="shared" si="8"/>
        <v>120808</v>
      </c>
      <c r="E97" s="33">
        <f>ROUND(C97*Sheet2!$G$6*10,0)/10</f>
        <v>4746.3999999999996</v>
      </c>
      <c r="F97" s="34">
        <f t="shared" si="9"/>
        <v>123829</v>
      </c>
      <c r="G97" s="35">
        <f>ROUND(E97*Sheet2!$G$6*10,0)/10</f>
        <v>4865.1000000000004</v>
      </c>
      <c r="H97" s="36">
        <f t="shared" si="10"/>
        <v>126926</v>
      </c>
      <c r="J97" s="14"/>
      <c r="K97" s="14"/>
      <c r="L97" s="15"/>
    </row>
    <row r="98" spans="1:12" ht="16.149999999999999" customHeight="1" x14ac:dyDescent="0.2">
      <c r="A98" s="45"/>
      <c r="B98" s="44">
        <v>2</v>
      </c>
      <c r="C98" s="31">
        <v>4747.1000000000004</v>
      </c>
      <c r="D98" s="32">
        <f t="shared" si="8"/>
        <v>123847</v>
      </c>
      <c r="E98" s="33">
        <f>ROUND(C98*Sheet2!$G$6*10,0)/10</f>
        <v>4865.8</v>
      </c>
      <c r="F98" s="34">
        <f t="shared" si="9"/>
        <v>126944</v>
      </c>
      <c r="G98" s="35">
        <f>ROUND(E98*Sheet2!$G$6*10,0)/10</f>
        <v>4987.3999999999996</v>
      </c>
      <c r="H98" s="36">
        <f t="shared" si="10"/>
        <v>130116</v>
      </c>
      <c r="J98" s="14"/>
      <c r="K98" s="14"/>
      <c r="L98" s="15"/>
    </row>
    <row r="99" spans="1:12" ht="15" customHeight="1" x14ac:dyDescent="0.2">
      <c r="A99" s="45"/>
      <c r="B99" s="44">
        <v>3</v>
      </c>
      <c r="C99" s="31">
        <v>4864.7</v>
      </c>
      <c r="D99" s="32">
        <f t="shared" si="8"/>
        <v>126915</v>
      </c>
      <c r="E99" s="33">
        <f>ROUND(C99*Sheet2!$G$6*10,0)/10</f>
        <v>4986.3</v>
      </c>
      <c r="F99" s="34">
        <f t="shared" si="9"/>
        <v>130088</v>
      </c>
      <c r="G99" s="35">
        <f>ROUND(E99*Sheet2!$G$6*10,0)/10</f>
        <v>5111</v>
      </c>
      <c r="H99" s="36">
        <f t="shared" si="10"/>
        <v>133341</v>
      </c>
      <c r="J99" s="14"/>
      <c r="K99" s="14"/>
      <c r="L99" s="15"/>
    </row>
    <row r="100" spans="1:12" ht="16.149999999999999" customHeight="1" x14ac:dyDescent="0.2">
      <c r="A100" s="45"/>
      <c r="B100" s="44">
        <v>4</v>
      </c>
      <c r="C100" s="31">
        <v>4980</v>
      </c>
      <c r="D100" s="32">
        <f t="shared" si="8"/>
        <v>129923</v>
      </c>
      <c r="E100" s="33">
        <f>ROUND(C100*Sheet2!$G$6*10,0)/10</f>
        <v>5104.5</v>
      </c>
      <c r="F100" s="34">
        <f t="shared" si="9"/>
        <v>133171</v>
      </c>
      <c r="G100" s="35">
        <f>ROUND(E100*Sheet2!$G$6*10,0)/10</f>
        <v>5232.1000000000004</v>
      </c>
      <c r="H100" s="36">
        <f t="shared" si="10"/>
        <v>136500</v>
      </c>
      <c r="J100" s="14"/>
      <c r="K100" s="14"/>
      <c r="L100" s="15"/>
    </row>
    <row r="101" spans="1:12" ht="15" customHeight="1" x14ac:dyDescent="0.2">
      <c r="A101" s="43" t="s">
        <v>9</v>
      </c>
      <c r="B101" s="44">
        <v>1</v>
      </c>
      <c r="C101" s="31">
        <v>5200.2</v>
      </c>
      <c r="D101" s="32">
        <f t="shared" si="8"/>
        <v>135668</v>
      </c>
      <c r="E101" s="33">
        <f>ROUND(C101*Sheet2!$G$6*10,0)/10</f>
        <v>5330.2</v>
      </c>
      <c r="F101" s="34">
        <f t="shared" si="9"/>
        <v>139060</v>
      </c>
      <c r="G101" s="35">
        <f>ROUND(E101*Sheet2!$G$6*10,0)/10</f>
        <v>5463.5</v>
      </c>
      <c r="H101" s="36">
        <f t="shared" si="10"/>
        <v>142537</v>
      </c>
      <c r="J101" s="14"/>
      <c r="K101" s="14"/>
      <c r="L101" s="15"/>
    </row>
    <row r="102" spans="1:12" ht="16.149999999999999" customHeight="1" x14ac:dyDescent="0.2">
      <c r="A102" s="45"/>
      <c r="B102" s="44">
        <v>2</v>
      </c>
      <c r="C102" s="31">
        <v>5326</v>
      </c>
      <c r="D102" s="32">
        <f t="shared" si="8"/>
        <v>138950</v>
      </c>
      <c r="E102" s="33">
        <f>ROUND(C102*Sheet2!$G$6*10,0)/10</f>
        <v>5459.2</v>
      </c>
      <c r="F102" s="34">
        <f t="shared" si="9"/>
        <v>142425</v>
      </c>
      <c r="G102" s="35">
        <f>ROUND(E102*Sheet2!$G$6*10,0)/10</f>
        <v>5595.7</v>
      </c>
      <c r="H102" s="36">
        <f t="shared" si="10"/>
        <v>145986</v>
      </c>
      <c r="J102" s="14"/>
      <c r="K102" s="14"/>
      <c r="L102" s="15"/>
    </row>
    <row r="103" spans="1:12" ht="15" customHeight="1" x14ac:dyDescent="0.2">
      <c r="A103" s="45"/>
      <c r="B103" s="44">
        <v>3</v>
      </c>
      <c r="C103" s="31">
        <v>5448.1</v>
      </c>
      <c r="D103" s="32">
        <f t="shared" si="8"/>
        <v>142135</v>
      </c>
      <c r="E103" s="33">
        <f>ROUND(C103*Sheet2!$G$6*10,0)/10</f>
        <v>5584.3</v>
      </c>
      <c r="F103" s="34">
        <f t="shared" si="9"/>
        <v>145689</v>
      </c>
      <c r="G103" s="35">
        <f>ROUND(E103*Sheet2!$G$6*10,0)/10</f>
        <v>5723.9</v>
      </c>
      <c r="H103" s="36">
        <f t="shared" si="10"/>
        <v>149331</v>
      </c>
      <c r="J103" s="14"/>
      <c r="K103" s="14"/>
      <c r="L103" s="15"/>
    </row>
    <row r="104" spans="1:12" ht="16.149999999999999" customHeight="1" x14ac:dyDescent="0.2">
      <c r="A104" s="45"/>
      <c r="B104" s="44">
        <v>4</v>
      </c>
      <c r="C104" s="31">
        <v>5569.1</v>
      </c>
      <c r="D104" s="32">
        <f t="shared" si="8"/>
        <v>145292</v>
      </c>
      <c r="E104" s="33">
        <f>ROUND(C104*Sheet2!$G$6*10,0)/10</f>
        <v>5708.3</v>
      </c>
      <c r="F104" s="34">
        <f t="shared" si="9"/>
        <v>148924</v>
      </c>
      <c r="G104" s="35">
        <f>ROUND(E104*Sheet2!$G$6*10,0)/10</f>
        <v>5851</v>
      </c>
      <c r="H104" s="36">
        <f t="shared" si="10"/>
        <v>152647</v>
      </c>
      <c r="J104" s="14"/>
      <c r="K104" s="14"/>
      <c r="L104" s="15"/>
    </row>
    <row r="105" spans="1:12" ht="15" customHeight="1" x14ac:dyDescent="0.2">
      <c r="A105" s="43" t="s">
        <v>10</v>
      </c>
      <c r="B105" s="44">
        <v>1</v>
      </c>
      <c r="C105" s="31">
        <v>5750.3</v>
      </c>
      <c r="D105" s="32">
        <f t="shared" si="8"/>
        <v>150020</v>
      </c>
      <c r="E105" s="33">
        <f>ROUND(C105*Sheet2!$G$6*10,0)/10</f>
        <v>5894.1</v>
      </c>
      <c r="F105" s="34">
        <f t="shared" si="9"/>
        <v>153771</v>
      </c>
      <c r="G105" s="35">
        <f>ROUND(E105*Sheet2!$G$6*10,0)/10</f>
        <v>6041.5</v>
      </c>
      <c r="H105" s="36">
        <f t="shared" si="10"/>
        <v>157617</v>
      </c>
      <c r="J105" s="14"/>
      <c r="K105" s="14"/>
      <c r="L105" s="15"/>
    </row>
    <row r="106" spans="1:12" ht="16.149999999999999" customHeight="1" x14ac:dyDescent="0.2">
      <c r="A106" s="45"/>
      <c r="B106" s="44">
        <v>2</v>
      </c>
      <c r="C106" s="31">
        <v>5863.2</v>
      </c>
      <c r="D106" s="32">
        <f t="shared" si="8"/>
        <v>152965</v>
      </c>
      <c r="E106" s="33">
        <f>ROUND(C106*Sheet2!$G$6*10,0)/10</f>
        <v>6009.8</v>
      </c>
      <c r="F106" s="34">
        <f t="shared" si="9"/>
        <v>156790</v>
      </c>
      <c r="G106" s="35">
        <f>ROUND(E106*Sheet2!$G$6*10,0)/10</f>
        <v>6160</v>
      </c>
      <c r="H106" s="36">
        <f t="shared" si="10"/>
        <v>160708</v>
      </c>
      <c r="J106" s="14"/>
      <c r="K106" s="14"/>
      <c r="L106" s="15"/>
    </row>
    <row r="107" spans="1:12" ht="15" customHeight="1" x14ac:dyDescent="0.2">
      <c r="A107" s="45"/>
      <c r="B107" s="44">
        <v>3</v>
      </c>
      <c r="C107" s="31">
        <v>5969.4</v>
      </c>
      <c r="D107" s="32">
        <f t="shared" si="8"/>
        <v>155736</v>
      </c>
      <c r="E107" s="33">
        <f>ROUND(C107*Sheet2!$G$6*10,0)/10</f>
        <v>6118.6</v>
      </c>
      <c r="F107" s="34">
        <f t="shared" si="9"/>
        <v>159628</v>
      </c>
      <c r="G107" s="35">
        <f>ROUND(E107*Sheet2!$G$6*10,0)/10</f>
        <v>6271.6</v>
      </c>
      <c r="H107" s="36">
        <f t="shared" si="10"/>
        <v>163620</v>
      </c>
      <c r="J107" s="14"/>
      <c r="K107" s="14"/>
      <c r="L107" s="15"/>
    </row>
    <row r="108" spans="1:12" ht="16.149999999999999" customHeight="1" x14ac:dyDescent="0.2">
      <c r="A108" s="46"/>
      <c r="B108" s="47">
        <v>4</v>
      </c>
      <c r="C108" s="31">
        <v>6077.6</v>
      </c>
      <c r="D108" s="32">
        <f t="shared" si="8"/>
        <v>158559</v>
      </c>
      <c r="E108" s="33">
        <f>ROUND(C108*Sheet2!$G$6*10,0)/10</f>
        <v>6229.5</v>
      </c>
      <c r="F108" s="34">
        <f t="shared" si="9"/>
        <v>162521</v>
      </c>
      <c r="G108" s="35">
        <f>ROUND(E108*Sheet2!$G$6*10,0)/10</f>
        <v>6385.2</v>
      </c>
      <c r="H108" s="36">
        <f t="shared" si="10"/>
        <v>166583</v>
      </c>
      <c r="J108" s="14"/>
      <c r="K108" s="14"/>
      <c r="L108" s="15"/>
    </row>
    <row r="109" spans="1:12" ht="15" customHeight="1" x14ac:dyDescent="0.2">
      <c r="A109" s="272" t="s">
        <v>1</v>
      </c>
      <c r="B109" s="273"/>
      <c r="C109" s="273"/>
      <c r="D109" s="273"/>
      <c r="E109" s="273"/>
      <c r="F109" s="273"/>
      <c r="G109" s="273"/>
      <c r="H109" s="274"/>
      <c r="K109" s="14"/>
    </row>
    <row r="110" spans="1:12" ht="16.149999999999999" customHeight="1" x14ac:dyDescent="0.2">
      <c r="A110" s="260" t="s">
        <v>15</v>
      </c>
      <c r="B110" s="261"/>
      <c r="C110" s="261"/>
      <c r="D110" s="261"/>
      <c r="E110" s="261"/>
      <c r="F110" s="261"/>
      <c r="G110" s="261"/>
      <c r="H110" s="262"/>
      <c r="K110" s="14"/>
    </row>
    <row r="111" spans="1:12" ht="16.149999999999999" customHeight="1" x14ac:dyDescent="0.2">
      <c r="A111" s="256" t="s">
        <v>3</v>
      </c>
      <c r="B111" s="256" t="s">
        <v>4</v>
      </c>
      <c r="C111" s="257" t="s">
        <v>86</v>
      </c>
      <c r="D111" s="257"/>
      <c r="E111" s="258" t="s">
        <v>87</v>
      </c>
      <c r="F111" s="258"/>
      <c r="G111" s="259" t="s">
        <v>88</v>
      </c>
      <c r="H111" s="259"/>
      <c r="K111" s="14"/>
    </row>
    <row r="112" spans="1:12" ht="25.5" x14ac:dyDescent="0.2">
      <c r="A112" s="256"/>
      <c r="B112" s="256"/>
      <c r="C112" s="7" t="s">
        <v>89</v>
      </c>
      <c r="D112" s="21" t="s">
        <v>84</v>
      </c>
      <c r="E112" s="8" t="s">
        <v>89</v>
      </c>
      <c r="F112" s="10" t="s">
        <v>84</v>
      </c>
      <c r="G112" s="9" t="s">
        <v>89</v>
      </c>
      <c r="H112" s="11" t="s">
        <v>84</v>
      </c>
      <c r="K112" s="14"/>
    </row>
    <row r="113" spans="1:12" ht="15" customHeight="1" x14ac:dyDescent="0.2">
      <c r="A113" s="43" t="s">
        <v>5</v>
      </c>
      <c r="B113" s="44">
        <v>1</v>
      </c>
      <c r="C113" s="31">
        <v>1876</v>
      </c>
      <c r="D113" s="32">
        <f t="shared" ref="D113:D139" si="11">ROUND(C113*26.089,0)</f>
        <v>48943</v>
      </c>
      <c r="E113" s="33">
        <f>ROUND(C113*Sheet2!$G$6*10,0)/10</f>
        <v>1922.9</v>
      </c>
      <c r="F113" s="34">
        <f t="shared" ref="F113:F139" si="12">ROUND(E113*26.089,0)</f>
        <v>50167</v>
      </c>
      <c r="G113" s="35">
        <f>ROUND(E113*Sheet2!$G$6*10,0)/10</f>
        <v>1971</v>
      </c>
      <c r="H113" s="36">
        <f t="shared" ref="H113:H128" si="13">ROUND(G113*26.089,0)</f>
        <v>51421</v>
      </c>
      <c r="J113" s="14"/>
      <c r="K113" s="14"/>
      <c r="L113" s="15"/>
    </row>
    <row r="114" spans="1:12" ht="16.149999999999999" customHeight="1" x14ac:dyDescent="0.2">
      <c r="A114" s="45"/>
      <c r="B114" s="44">
        <v>2</v>
      </c>
      <c r="C114" s="31">
        <v>2049</v>
      </c>
      <c r="D114" s="32">
        <f t="shared" si="11"/>
        <v>53456</v>
      </c>
      <c r="E114" s="33">
        <f>ROUND(C114*Sheet2!$G$6*10,0)/10</f>
        <v>2100.1999999999998</v>
      </c>
      <c r="F114" s="34">
        <f t="shared" si="12"/>
        <v>54792</v>
      </c>
      <c r="G114" s="35">
        <f>ROUND(E114*Sheet2!$G$6*10,0)/10</f>
        <v>2152.6999999999998</v>
      </c>
      <c r="H114" s="36">
        <f t="shared" si="13"/>
        <v>56162</v>
      </c>
      <c r="J114" s="14"/>
      <c r="K114" s="14"/>
      <c r="L114" s="15"/>
    </row>
    <row r="115" spans="1:12" ht="15" customHeight="1" x14ac:dyDescent="0.2">
      <c r="A115" s="45"/>
      <c r="B115" s="44">
        <v>3</v>
      </c>
      <c r="C115" s="31">
        <v>2221.9</v>
      </c>
      <c r="D115" s="32">
        <f t="shared" si="11"/>
        <v>57967</v>
      </c>
      <c r="E115" s="33">
        <f>ROUND(C115*Sheet2!$G$6*10,0)/10</f>
        <v>2277.4</v>
      </c>
      <c r="F115" s="34">
        <f t="shared" si="12"/>
        <v>59415</v>
      </c>
      <c r="G115" s="35">
        <f>ROUND(E115*Sheet2!$G$6*10,0)/10</f>
        <v>2334.3000000000002</v>
      </c>
      <c r="H115" s="36">
        <f t="shared" si="13"/>
        <v>60900</v>
      </c>
      <c r="J115" s="14"/>
      <c r="K115" s="14"/>
      <c r="L115" s="15"/>
    </row>
    <row r="116" spans="1:12" ht="16.149999999999999" customHeight="1" x14ac:dyDescent="0.2">
      <c r="A116" s="45"/>
      <c r="B116" s="44">
        <v>4</v>
      </c>
      <c r="C116" s="31">
        <v>2468.6999999999998</v>
      </c>
      <c r="D116" s="32">
        <f t="shared" si="11"/>
        <v>64406</v>
      </c>
      <c r="E116" s="33">
        <f>ROUND(C116*Sheet2!$G$6*10,0)/10</f>
        <v>2530.4</v>
      </c>
      <c r="F116" s="34">
        <f t="shared" si="12"/>
        <v>66016</v>
      </c>
      <c r="G116" s="35">
        <f>ROUND(E116*Sheet2!$G$6*10,0)/10</f>
        <v>2593.6999999999998</v>
      </c>
      <c r="H116" s="36">
        <f t="shared" si="13"/>
        <v>67667</v>
      </c>
      <c r="J116" s="14"/>
      <c r="K116" s="14"/>
      <c r="L116" s="15"/>
    </row>
    <row r="117" spans="1:12" ht="15" customHeight="1" x14ac:dyDescent="0.2">
      <c r="A117" s="45"/>
      <c r="B117" s="44">
        <v>5</v>
      </c>
      <c r="C117" s="31">
        <v>2572.4</v>
      </c>
      <c r="D117" s="32">
        <f t="shared" si="11"/>
        <v>67111</v>
      </c>
      <c r="E117" s="33">
        <f>ROUND(C117*Sheet2!$G$6*10,0)/10</f>
        <v>2636.7</v>
      </c>
      <c r="F117" s="34">
        <f t="shared" si="12"/>
        <v>68789</v>
      </c>
      <c r="G117" s="35">
        <f>ROUND(E117*Sheet2!$G$6*10,0)/10</f>
        <v>2702.6</v>
      </c>
      <c r="H117" s="36">
        <f t="shared" si="13"/>
        <v>70508</v>
      </c>
      <c r="J117" s="14"/>
      <c r="K117" s="14"/>
      <c r="L117" s="15"/>
    </row>
    <row r="118" spans="1:12" ht="16.149999999999999" customHeight="1" x14ac:dyDescent="0.2">
      <c r="A118" s="45"/>
      <c r="B118" s="44">
        <v>6</v>
      </c>
      <c r="C118" s="31">
        <v>2673.9</v>
      </c>
      <c r="D118" s="32">
        <f t="shared" si="11"/>
        <v>69759</v>
      </c>
      <c r="E118" s="33">
        <f>ROUND(C118*Sheet2!$G$6*10,0)/10</f>
        <v>2740.7</v>
      </c>
      <c r="F118" s="34">
        <f t="shared" si="12"/>
        <v>71502</v>
      </c>
      <c r="G118" s="35">
        <f>ROUND(E118*Sheet2!$G$6*10,0)/10</f>
        <v>2809.2</v>
      </c>
      <c r="H118" s="36">
        <f t="shared" si="13"/>
        <v>73289</v>
      </c>
      <c r="J118" s="14"/>
      <c r="K118" s="14"/>
      <c r="L118" s="15"/>
    </row>
    <row r="119" spans="1:12" ht="15" customHeight="1" x14ac:dyDescent="0.2">
      <c r="A119" s="45"/>
      <c r="B119" s="44">
        <v>7</v>
      </c>
      <c r="C119" s="31">
        <v>2788.1</v>
      </c>
      <c r="D119" s="32">
        <f t="shared" si="11"/>
        <v>72739</v>
      </c>
      <c r="E119" s="33">
        <f>ROUND(C119*Sheet2!$G$6*10,0)/10</f>
        <v>2857.8</v>
      </c>
      <c r="F119" s="34">
        <f t="shared" si="12"/>
        <v>74557</v>
      </c>
      <c r="G119" s="35">
        <f>ROUND(E119*Sheet2!$G$6*10,0)/10</f>
        <v>2929.2</v>
      </c>
      <c r="H119" s="36">
        <f t="shared" si="13"/>
        <v>76420</v>
      </c>
      <c r="J119" s="14"/>
      <c r="K119" s="14"/>
      <c r="L119" s="15"/>
    </row>
    <row r="120" spans="1:12" ht="16.149999999999999" customHeight="1" x14ac:dyDescent="0.2">
      <c r="A120" s="43" t="s">
        <v>6</v>
      </c>
      <c r="B120" s="44">
        <v>1</v>
      </c>
      <c r="C120" s="31">
        <v>2834.2</v>
      </c>
      <c r="D120" s="32">
        <f t="shared" si="11"/>
        <v>73941</v>
      </c>
      <c r="E120" s="33">
        <f>ROUND(C120*Sheet2!$G$6*10,0)/10</f>
        <v>2905.1</v>
      </c>
      <c r="F120" s="34">
        <f t="shared" si="12"/>
        <v>75791</v>
      </c>
      <c r="G120" s="35">
        <f>ROUND(E120*Sheet2!$G$6*10,0)/10</f>
        <v>2977.7</v>
      </c>
      <c r="H120" s="36">
        <f t="shared" si="13"/>
        <v>77685</v>
      </c>
      <c r="J120" s="14"/>
      <c r="K120" s="14"/>
      <c r="L120" s="15"/>
    </row>
    <row r="121" spans="1:12" ht="15" customHeight="1" x14ac:dyDescent="0.2">
      <c r="A121" s="45"/>
      <c r="B121" s="44">
        <v>2</v>
      </c>
      <c r="C121" s="31">
        <v>2934.5</v>
      </c>
      <c r="D121" s="32">
        <f t="shared" si="11"/>
        <v>76558</v>
      </c>
      <c r="E121" s="33">
        <f>ROUND(C121*Sheet2!$G$6*10,0)/10</f>
        <v>3007.9</v>
      </c>
      <c r="F121" s="34">
        <f t="shared" si="12"/>
        <v>78473</v>
      </c>
      <c r="G121" s="35">
        <f>ROUND(E121*Sheet2!$G$6*10,0)/10</f>
        <v>3083.1</v>
      </c>
      <c r="H121" s="36">
        <f t="shared" si="13"/>
        <v>80435</v>
      </c>
      <c r="J121" s="14"/>
      <c r="K121" s="14"/>
      <c r="L121" s="15"/>
    </row>
    <row r="122" spans="1:12" ht="16.149999999999999" customHeight="1" x14ac:dyDescent="0.2">
      <c r="A122" s="45"/>
      <c r="B122" s="44">
        <v>3</v>
      </c>
      <c r="C122" s="31">
        <v>3033.6</v>
      </c>
      <c r="D122" s="32">
        <f t="shared" si="11"/>
        <v>79144</v>
      </c>
      <c r="E122" s="33">
        <f>ROUND(C122*Sheet2!$G$6*10,0)/10</f>
        <v>3109.4</v>
      </c>
      <c r="F122" s="34">
        <f t="shared" si="12"/>
        <v>81121</v>
      </c>
      <c r="G122" s="35">
        <f>ROUND(E122*Sheet2!$G$6*10,0)/10</f>
        <v>3187.1</v>
      </c>
      <c r="H122" s="36">
        <f t="shared" si="13"/>
        <v>83148</v>
      </c>
      <c r="J122" s="14"/>
      <c r="K122" s="14"/>
      <c r="L122" s="15"/>
    </row>
    <row r="123" spans="1:12" ht="15" customHeight="1" x14ac:dyDescent="0.2">
      <c r="A123" s="45"/>
      <c r="B123" s="44">
        <v>4</v>
      </c>
      <c r="C123" s="31">
        <v>3138.5</v>
      </c>
      <c r="D123" s="32">
        <f t="shared" si="11"/>
        <v>81880</v>
      </c>
      <c r="E123" s="33">
        <f>ROUND(C123*Sheet2!$G$6*10,0)/10</f>
        <v>3217</v>
      </c>
      <c r="F123" s="34">
        <f t="shared" si="12"/>
        <v>83928</v>
      </c>
      <c r="G123" s="35">
        <f>ROUND(E123*Sheet2!$G$6*10,0)/10</f>
        <v>3297.4</v>
      </c>
      <c r="H123" s="36">
        <f t="shared" si="13"/>
        <v>86026</v>
      </c>
      <c r="J123" s="14"/>
      <c r="K123" s="14"/>
      <c r="L123" s="15"/>
    </row>
    <row r="124" spans="1:12" ht="16.149999999999999" customHeight="1" x14ac:dyDescent="0.2">
      <c r="A124" s="45"/>
      <c r="B124" s="44">
        <v>5</v>
      </c>
      <c r="C124" s="31">
        <v>3241.1</v>
      </c>
      <c r="D124" s="32">
        <f t="shared" si="11"/>
        <v>84557</v>
      </c>
      <c r="E124" s="33">
        <f>ROUND(C124*Sheet2!$G$6*10,0)/10</f>
        <v>3322.1</v>
      </c>
      <c r="F124" s="34">
        <f t="shared" si="12"/>
        <v>86670</v>
      </c>
      <c r="G124" s="35">
        <f>ROUND(E124*Sheet2!$G$6*10,0)/10</f>
        <v>3405.2</v>
      </c>
      <c r="H124" s="36">
        <f t="shared" si="13"/>
        <v>88838</v>
      </c>
      <c r="J124" s="14"/>
      <c r="K124" s="14"/>
      <c r="L124" s="15"/>
    </row>
    <row r="125" spans="1:12" ht="15" customHeight="1" x14ac:dyDescent="0.2">
      <c r="A125" s="45"/>
      <c r="B125" s="44">
        <v>6</v>
      </c>
      <c r="C125" s="31">
        <v>3340.4</v>
      </c>
      <c r="D125" s="32">
        <f t="shared" si="11"/>
        <v>87148</v>
      </c>
      <c r="E125" s="33">
        <f>ROUND(C125*Sheet2!$G$6*10,0)/10</f>
        <v>3423.9</v>
      </c>
      <c r="F125" s="34">
        <f t="shared" si="12"/>
        <v>89326</v>
      </c>
      <c r="G125" s="35">
        <f>ROUND(E125*Sheet2!$G$6*10,0)/10</f>
        <v>3509.5</v>
      </c>
      <c r="H125" s="36">
        <f t="shared" si="13"/>
        <v>91559</v>
      </c>
      <c r="J125" s="14"/>
      <c r="K125" s="14"/>
      <c r="L125" s="15"/>
    </row>
    <row r="126" spans="1:12" ht="16.149999999999999" customHeight="1" x14ac:dyDescent="0.2">
      <c r="A126" s="43" t="s">
        <v>7</v>
      </c>
      <c r="B126" s="44">
        <v>1</v>
      </c>
      <c r="C126" s="31">
        <v>3536.4</v>
      </c>
      <c r="D126" s="32">
        <f t="shared" si="11"/>
        <v>92261</v>
      </c>
      <c r="E126" s="33">
        <f>ROUND(C126*Sheet2!$G$6*10,0)/10</f>
        <v>3624.8</v>
      </c>
      <c r="F126" s="34">
        <f t="shared" si="12"/>
        <v>94567</v>
      </c>
      <c r="G126" s="35">
        <f>ROUND(E126*Sheet2!$G$6*10,0)/10</f>
        <v>3715.4</v>
      </c>
      <c r="H126" s="36">
        <f t="shared" si="13"/>
        <v>96931</v>
      </c>
      <c r="J126" s="14"/>
      <c r="K126" s="14"/>
      <c r="L126" s="15"/>
    </row>
    <row r="127" spans="1:12" ht="15" customHeight="1" x14ac:dyDescent="0.2">
      <c r="A127" s="45"/>
      <c r="B127" s="44">
        <v>2</v>
      </c>
      <c r="C127" s="31">
        <v>3626.2</v>
      </c>
      <c r="D127" s="32">
        <f t="shared" si="11"/>
        <v>94604</v>
      </c>
      <c r="E127" s="33">
        <f>ROUND(C127*Sheet2!$G$6*10,0)/10</f>
        <v>3716.9</v>
      </c>
      <c r="F127" s="34">
        <f t="shared" si="12"/>
        <v>96970</v>
      </c>
      <c r="G127" s="35">
        <f>ROUND(E127*Sheet2!$G$6*10,0)/10</f>
        <v>3809.8</v>
      </c>
      <c r="H127" s="36">
        <f t="shared" si="13"/>
        <v>99394</v>
      </c>
      <c r="J127" s="14"/>
      <c r="K127" s="14"/>
      <c r="L127" s="15"/>
    </row>
    <row r="128" spans="1:12" ht="16.149999999999999" customHeight="1" x14ac:dyDescent="0.2">
      <c r="A128" s="45"/>
      <c r="B128" s="44">
        <v>3</v>
      </c>
      <c r="C128" s="31">
        <v>3720.8</v>
      </c>
      <c r="D128" s="32">
        <f t="shared" si="11"/>
        <v>97072</v>
      </c>
      <c r="E128" s="33">
        <f>ROUND(C128*Sheet2!$G$6*10,0)/10</f>
        <v>3813.8</v>
      </c>
      <c r="F128" s="34">
        <f t="shared" si="12"/>
        <v>99498</v>
      </c>
      <c r="G128" s="35">
        <f>ROUND(E128*Sheet2!$G$6*10,0)/10</f>
        <v>3909.1</v>
      </c>
      <c r="H128" s="36">
        <f t="shared" si="13"/>
        <v>101985</v>
      </c>
      <c r="J128" s="14"/>
      <c r="K128" s="14"/>
      <c r="L128" s="15"/>
    </row>
    <row r="129" spans="1:12" ht="15" customHeight="1" x14ac:dyDescent="0.2">
      <c r="A129" s="45"/>
      <c r="B129" s="44">
        <v>4</v>
      </c>
      <c r="C129" s="31">
        <v>3814.2</v>
      </c>
      <c r="D129" s="32">
        <f t="shared" si="11"/>
        <v>99509</v>
      </c>
      <c r="E129" s="33">
        <f>ROUND(C129*Sheet2!$G$6*10,0)/10</f>
        <v>3909.6</v>
      </c>
      <c r="F129" s="34">
        <f t="shared" si="12"/>
        <v>101998</v>
      </c>
      <c r="G129" s="35">
        <f>ROUND(E129*Sheet2!$G$6*10,0)/10</f>
        <v>4007.3</v>
      </c>
      <c r="H129" s="36">
        <f t="shared" ref="H129:H139" si="14">ROUND(G129*26.089,0)</f>
        <v>104546</v>
      </c>
      <c r="J129" s="14"/>
      <c r="K129" s="14"/>
      <c r="L129" s="15"/>
    </row>
    <row r="130" spans="1:12" ht="16.149999999999999" customHeight="1" x14ac:dyDescent="0.2">
      <c r="A130" s="43" t="s">
        <v>8</v>
      </c>
      <c r="B130" s="44">
        <v>1</v>
      </c>
      <c r="C130" s="31">
        <v>4001.1</v>
      </c>
      <c r="D130" s="32">
        <f t="shared" si="11"/>
        <v>104385</v>
      </c>
      <c r="E130" s="33">
        <f>ROUND(C130*Sheet2!$G$6*10,0)/10</f>
        <v>4101.1000000000004</v>
      </c>
      <c r="F130" s="34">
        <f t="shared" si="12"/>
        <v>106994</v>
      </c>
      <c r="G130" s="35">
        <f>ROUND(E130*Sheet2!$G$6*10,0)/10</f>
        <v>4203.6000000000004</v>
      </c>
      <c r="H130" s="36">
        <f t="shared" si="14"/>
        <v>109668</v>
      </c>
      <c r="J130" s="14"/>
      <c r="K130" s="14"/>
      <c r="L130" s="15"/>
    </row>
    <row r="131" spans="1:12" ht="15" customHeight="1" x14ac:dyDescent="0.2">
      <c r="A131" s="45"/>
      <c r="B131" s="44">
        <v>2</v>
      </c>
      <c r="C131" s="31">
        <v>4124.5</v>
      </c>
      <c r="D131" s="32">
        <f t="shared" si="11"/>
        <v>107604</v>
      </c>
      <c r="E131" s="33">
        <f>ROUND(C131*Sheet2!$G$6*10,0)/10</f>
        <v>4227.6000000000004</v>
      </c>
      <c r="F131" s="34">
        <f t="shared" si="12"/>
        <v>110294</v>
      </c>
      <c r="G131" s="35">
        <f>ROUND(E131*Sheet2!$G$6*10,0)/10</f>
        <v>4333.3</v>
      </c>
      <c r="H131" s="36">
        <f t="shared" si="14"/>
        <v>113051</v>
      </c>
      <c r="J131" s="14"/>
      <c r="K131" s="14"/>
      <c r="L131" s="15"/>
    </row>
    <row r="132" spans="1:12" ht="16.149999999999999" customHeight="1" x14ac:dyDescent="0.2">
      <c r="A132" s="45"/>
      <c r="B132" s="44">
        <v>3</v>
      </c>
      <c r="C132" s="31">
        <v>4249</v>
      </c>
      <c r="D132" s="32">
        <f t="shared" si="11"/>
        <v>110852</v>
      </c>
      <c r="E132" s="33">
        <f>ROUND(C132*Sheet2!$G$6*10,0)/10</f>
        <v>4355.2</v>
      </c>
      <c r="F132" s="34">
        <f t="shared" si="12"/>
        <v>113623</v>
      </c>
      <c r="G132" s="35">
        <f>ROUND(E132*Sheet2!$G$6*10,0)/10</f>
        <v>4464.1000000000004</v>
      </c>
      <c r="H132" s="36">
        <f t="shared" si="14"/>
        <v>116464</v>
      </c>
      <c r="J132" s="14"/>
      <c r="K132" s="14"/>
      <c r="L132" s="15"/>
    </row>
    <row r="133" spans="1:12" ht="15" customHeight="1" x14ac:dyDescent="0.2">
      <c r="A133" s="43" t="s">
        <v>9</v>
      </c>
      <c r="B133" s="44">
        <v>1</v>
      </c>
      <c r="C133" s="31">
        <v>4421.8</v>
      </c>
      <c r="D133" s="32">
        <f t="shared" si="11"/>
        <v>115360</v>
      </c>
      <c r="E133" s="33">
        <f>ROUND(C133*Sheet2!$G$6*10,0)/10</f>
        <v>4532.3</v>
      </c>
      <c r="F133" s="34">
        <f t="shared" si="12"/>
        <v>118243</v>
      </c>
      <c r="G133" s="35">
        <f>ROUND(E133*Sheet2!$G$6*10,0)/10</f>
        <v>4645.6000000000004</v>
      </c>
      <c r="H133" s="36">
        <f t="shared" si="14"/>
        <v>121199</v>
      </c>
      <c r="J133" s="14"/>
      <c r="K133" s="14"/>
      <c r="L133" s="15"/>
    </row>
    <row r="134" spans="1:12" ht="16.149999999999999" customHeight="1" x14ac:dyDescent="0.2">
      <c r="A134" s="45"/>
      <c r="B134" s="44">
        <v>2</v>
      </c>
      <c r="C134" s="31">
        <v>4549.8999999999996</v>
      </c>
      <c r="D134" s="32">
        <f t="shared" si="11"/>
        <v>118702</v>
      </c>
      <c r="E134" s="33">
        <f>ROUND(C134*Sheet2!$G$6*10,0)/10</f>
        <v>4663.6000000000004</v>
      </c>
      <c r="F134" s="34">
        <f t="shared" si="12"/>
        <v>121669</v>
      </c>
      <c r="G134" s="35">
        <f>ROUND(E134*Sheet2!$G$6*10,0)/10</f>
        <v>4780.2</v>
      </c>
      <c r="H134" s="36">
        <f t="shared" si="14"/>
        <v>124711</v>
      </c>
      <c r="J134" s="14"/>
      <c r="K134" s="14"/>
      <c r="L134" s="15"/>
    </row>
    <row r="135" spans="1:12" ht="15" customHeight="1" x14ac:dyDescent="0.2">
      <c r="A135" s="45"/>
      <c r="B135" s="44">
        <v>3</v>
      </c>
      <c r="C135" s="31">
        <v>4676.6000000000004</v>
      </c>
      <c r="D135" s="32">
        <f t="shared" si="11"/>
        <v>122008</v>
      </c>
      <c r="E135" s="33">
        <f>ROUND(C135*Sheet2!$G$6*10,0)/10</f>
        <v>4793.5</v>
      </c>
      <c r="F135" s="34">
        <f t="shared" si="12"/>
        <v>125058</v>
      </c>
      <c r="G135" s="35">
        <f>ROUND(E135*Sheet2!$G$6*10,0)/10</f>
        <v>4913.3</v>
      </c>
      <c r="H135" s="36">
        <f t="shared" si="14"/>
        <v>128183</v>
      </c>
      <c r="J135" s="14"/>
      <c r="K135" s="14"/>
      <c r="L135" s="15"/>
    </row>
    <row r="136" spans="1:12" ht="16.149999999999999" customHeight="1" x14ac:dyDescent="0.2">
      <c r="A136" s="45"/>
      <c r="B136" s="44">
        <v>4</v>
      </c>
      <c r="C136" s="31">
        <v>4803.5</v>
      </c>
      <c r="D136" s="32">
        <f t="shared" si="11"/>
        <v>125319</v>
      </c>
      <c r="E136" s="33">
        <f>ROUND(C136*Sheet2!$G$6*10,0)/10</f>
        <v>4923.6000000000004</v>
      </c>
      <c r="F136" s="34">
        <f t="shared" si="12"/>
        <v>128452</v>
      </c>
      <c r="G136" s="35">
        <f>ROUND(E136*Sheet2!$G$6*10,0)/10</f>
        <v>5046.7</v>
      </c>
      <c r="H136" s="36">
        <f t="shared" si="14"/>
        <v>131663</v>
      </c>
      <c r="J136" s="14"/>
      <c r="K136" s="14"/>
      <c r="L136" s="15"/>
    </row>
    <row r="137" spans="1:12" ht="15" customHeight="1" x14ac:dyDescent="0.2">
      <c r="A137" s="43" t="s">
        <v>10</v>
      </c>
      <c r="B137" s="44">
        <v>1</v>
      </c>
      <c r="C137" s="31">
        <v>4956.8999999999996</v>
      </c>
      <c r="D137" s="32">
        <f t="shared" si="11"/>
        <v>129321</v>
      </c>
      <c r="E137" s="33">
        <f>ROUND(C137*Sheet2!$G$6*10,0)/10</f>
        <v>5080.8</v>
      </c>
      <c r="F137" s="34">
        <f t="shared" si="12"/>
        <v>132553</v>
      </c>
      <c r="G137" s="35">
        <f>ROUND(E137*Sheet2!$G$6*10,0)/10</f>
        <v>5207.8</v>
      </c>
      <c r="H137" s="36">
        <f t="shared" si="14"/>
        <v>135866</v>
      </c>
      <c r="J137" s="14"/>
      <c r="K137" s="14"/>
      <c r="L137" s="15"/>
    </row>
    <row r="138" spans="1:12" ht="16.149999999999999" customHeight="1" x14ac:dyDescent="0.2">
      <c r="A138" s="45"/>
      <c r="B138" s="44">
        <v>2</v>
      </c>
      <c r="C138" s="31">
        <v>5081.3999999999996</v>
      </c>
      <c r="D138" s="32">
        <f t="shared" si="11"/>
        <v>132569</v>
      </c>
      <c r="E138" s="33">
        <f>ROUND(C138*Sheet2!$G$6*10,0)/10</f>
        <v>5208.3999999999996</v>
      </c>
      <c r="F138" s="34">
        <f t="shared" si="12"/>
        <v>135882</v>
      </c>
      <c r="G138" s="35">
        <f>ROUND(E138*Sheet2!$G$6*10,0)/10</f>
        <v>5338.6</v>
      </c>
      <c r="H138" s="36">
        <f t="shared" si="14"/>
        <v>139279</v>
      </c>
      <c r="J138" s="14"/>
      <c r="K138" s="14"/>
      <c r="L138" s="15"/>
    </row>
    <row r="139" spans="1:12" ht="15.4" customHeight="1" x14ac:dyDescent="0.2">
      <c r="A139" s="45"/>
      <c r="B139" s="44">
        <v>3</v>
      </c>
      <c r="C139" s="31">
        <v>5200.2</v>
      </c>
      <c r="D139" s="32">
        <f t="shared" si="11"/>
        <v>135668</v>
      </c>
      <c r="E139" s="33">
        <f>ROUND(C139*Sheet2!$G$6*10,0)/10</f>
        <v>5330.2</v>
      </c>
      <c r="F139" s="34">
        <f t="shared" si="12"/>
        <v>139060</v>
      </c>
      <c r="G139" s="35">
        <f>ROUND(E139*Sheet2!$G$6*10,0)/10</f>
        <v>5463.5</v>
      </c>
      <c r="H139" s="36">
        <f t="shared" si="14"/>
        <v>142537</v>
      </c>
      <c r="J139" s="14"/>
      <c r="K139" s="14"/>
      <c r="L139" s="15"/>
    </row>
    <row r="140" spans="1:12" ht="16.149999999999999" customHeight="1" x14ac:dyDescent="0.2">
      <c r="A140" s="275" t="s">
        <v>16</v>
      </c>
      <c r="B140" s="276"/>
      <c r="C140" s="276"/>
      <c r="D140" s="276"/>
      <c r="E140" s="276"/>
      <c r="F140" s="276"/>
      <c r="G140" s="276"/>
      <c r="H140" s="277"/>
      <c r="K140" s="14"/>
    </row>
    <row r="141" spans="1:12" ht="16.149999999999999" customHeight="1" x14ac:dyDescent="0.2">
      <c r="A141" s="269" t="s">
        <v>2</v>
      </c>
      <c r="B141" s="270"/>
      <c r="C141" s="270"/>
      <c r="D141" s="270"/>
      <c r="E141" s="270"/>
      <c r="F141" s="270"/>
      <c r="G141" s="270"/>
      <c r="H141" s="271"/>
      <c r="K141" s="14"/>
    </row>
    <row r="142" spans="1:12" ht="16.149999999999999" customHeight="1" x14ac:dyDescent="0.2">
      <c r="A142" s="256" t="s">
        <v>3</v>
      </c>
      <c r="B142" s="256" t="s">
        <v>4</v>
      </c>
      <c r="C142" s="257" t="s">
        <v>86</v>
      </c>
      <c r="D142" s="257"/>
      <c r="E142" s="258" t="s">
        <v>87</v>
      </c>
      <c r="F142" s="258"/>
      <c r="G142" s="259" t="s">
        <v>88</v>
      </c>
      <c r="H142" s="259"/>
      <c r="K142" s="14"/>
    </row>
    <row r="143" spans="1:12" ht="25.5" x14ac:dyDescent="0.2">
      <c r="A143" s="256"/>
      <c r="B143" s="256"/>
      <c r="C143" s="7" t="s">
        <v>89</v>
      </c>
      <c r="D143" s="21" t="s">
        <v>84</v>
      </c>
      <c r="E143" s="8" t="s">
        <v>89</v>
      </c>
      <c r="F143" s="10" t="s">
        <v>84</v>
      </c>
      <c r="G143" s="9" t="s">
        <v>89</v>
      </c>
      <c r="H143" s="11" t="s">
        <v>84</v>
      </c>
      <c r="K143" s="14"/>
    </row>
    <row r="144" spans="1:12" ht="15" customHeight="1" x14ac:dyDescent="0.2">
      <c r="A144" s="12" t="s">
        <v>5</v>
      </c>
      <c r="B144" s="13">
        <v>1</v>
      </c>
      <c r="C144" s="31">
        <v>1896.7</v>
      </c>
      <c r="D144" s="32">
        <f t="shared" ref="D144:D178" si="15">ROUND(C144*26.089,0)</f>
        <v>49483</v>
      </c>
      <c r="E144" s="33">
        <f>ROUND(C144*Sheet2!$G$6*10,0)/10</f>
        <v>1944.1</v>
      </c>
      <c r="F144" s="34">
        <f t="shared" ref="F144:F178" si="16">ROUND(E144*26.089,0)</f>
        <v>50720</v>
      </c>
      <c r="G144" s="35">
        <f>ROUND(E144*Sheet2!$G$6*10,0)/10</f>
        <v>1992.7</v>
      </c>
      <c r="H144" s="36">
        <f t="shared" ref="H144:H178" si="17">ROUND(G144*26.089,0)</f>
        <v>51988</v>
      </c>
      <c r="J144" s="14"/>
      <c r="K144" s="14"/>
      <c r="L144" s="15"/>
    </row>
    <row r="145" spans="1:12" ht="16.149999999999999" customHeight="1" x14ac:dyDescent="0.2">
      <c r="A145" s="16"/>
      <c r="B145" s="13">
        <v>2</v>
      </c>
      <c r="C145" s="31">
        <v>1991.2</v>
      </c>
      <c r="D145" s="32">
        <f t="shared" si="15"/>
        <v>51948</v>
      </c>
      <c r="E145" s="33">
        <f>ROUND(C145*Sheet2!$G$6*10,0)/10</f>
        <v>2041</v>
      </c>
      <c r="F145" s="34">
        <f t="shared" si="16"/>
        <v>53248</v>
      </c>
      <c r="G145" s="35">
        <f>ROUND(E145*Sheet2!$G$6*10,0)/10</f>
        <v>2092</v>
      </c>
      <c r="H145" s="36">
        <f t="shared" si="17"/>
        <v>54578</v>
      </c>
      <c r="J145" s="14"/>
      <c r="K145" s="14"/>
      <c r="L145" s="15"/>
    </row>
    <row r="146" spans="1:12" ht="15" customHeight="1" x14ac:dyDescent="0.2">
      <c r="A146" s="16"/>
      <c r="B146" s="13">
        <v>3</v>
      </c>
      <c r="C146" s="31">
        <v>2110.1</v>
      </c>
      <c r="D146" s="32">
        <f t="shared" si="15"/>
        <v>55050</v>
      </c>
      <c r="E146" s="33">
        <f>ROUND(C146*Sheet2!$G$6*10,0)/10</f>
        <v>2162.9</v>
      </c>
      <c r="F146" s="34">
        <f t="shared" si="16"/>
        <v>56428</v>
      </c>
      <c r="G146" s="35">
        <f>ROUND(E146*Sheet2!$G$6*10,0)/10</f>
        <v>2217</v>
      </c>
      <c r="H146" s="36">
        <f t="shared" si="17"/>
        <v>57839</v>
      </c>
      <c r="J146" s="14"/>
      <c r="K146" s="14"/>
      <c r="L146" s="15"/>
    </row>
    <row r="147" spans="1:12" ht="16.149999999999999" customHeight="1" x14ac:dyDescent="0.2">
      <c r="A147" s="12" t="s">
        <v>6</v>
      </c>
      <c r="B147" s="13">
        <v>1</v>
      </c>
      <c r="C147" s="31">
        <v>2370.6</v>
      </c>
      <c r="D147" s="32">
        <f t="shared" si="15"/>
        <v>61847</v>
      </c>
      <c r="E147" s="33">
        <f>ROUND(C147*Sheet2!$G$6*10,0)/10</f>
        <v>2429.9</v>
      </c>
      <c r="F147" s="34">
        <f t="shared" si="16"/>
        <v>63394</v>
      </c>
      <c r="G147" s="35">
        <f>ROUND(E147*Sheet2!$G$6*10,0)/10</f>
        <v>2490.6</v>
      </c>
      <c r="H147" s="36">
        <f t="shared" si="17"/>
        <v>64977</v>
      </c>
      <c r="J147" s="14"/>
      <c r="K147" s="14"/>
      <c r="L147" s="15"/>
    </row>
    <row r="148" spans="1:12" ht="15" customHeight="1" x14ac:dyDescent="0.2">
      <c r="A148" s="16"/>
      <c r="B148" s="13">
        <v>2</v>
      </c>
      <c r="C148" s="31">
        <v>2430.6</v>
      </c>
      <c r="D148" s="32">
        <f t="shared" si="15"/>
        <v>63412</v>
      </c>
      <c r="E148" s="33">
        <f>ROUND(C148*Sheet2!$G$6*10,0)/10</f>
        <v>2491.4</v>
      </c>
      <c r="F148" s="34">
        <f t="shared" si="16"/>
        <v>64998</v>
      </c>
      <c r="G148" s="35">
        <f>ROUND(E148*Sheet2!$G$6*10,0)/10</f>
        <v>2553.6999999999998</v>
      </c>
      <c r="H148" s="36">
        <f t="shared" si="17"/>
        <v>66623</v>
      </c>
      <c r="J148" s="14"/>
      <c r="K148" s="14"/>
      <c r="L148" s="15"/>
    </row>
    <row r="149" spans="1:12" ht="16.149999999999999" customHeight="1" x14ac:dyDescent="0.2">
      <c r="A149" s="16"/>
      <c r="B149" s="13">
        <v>3</v>
      </c>
      <c r="C149" s="31">
        <v>2491.6999999999998</v>
      </c>
      <c r="D149" s="32">
        <f t="shared" si="15"/>
        <v>65006</v>
      </c>
      <c r="E149" s="33">
        <f>ROUND(C149*Sheet2!$G$6*10,0)/10</f>
        <v>2554</v>
      </c>
      <c r="F149" s="34">
        <f t="shared" si="16"/>
        <v>66631</v>
      </c>
      <c r="G149" s="35">
        <f>ROUND(E149*Sheet2!$G$6*10,0)/10</f>
        <v>2617.9</v>
      </c>
      <c r="H149" s="36">
        <f t="shared" si="17"/>
        <v>68298</v>
      </c>
      <c r="J149" s="14"/>
      <c r="K149" s="14"/>
      <c r="L149" s="15"/>
    </row>
    <row r="150" spans="1:12" ht="15" customHeight="1" x14ac:dyDescent="0.2">
      <c r="A150" s="16"/>
      <c r="B150" s="13">
        <v>4</v>
      </c>
      <c r="C150" s="31">
        <v>2555.1</v>
      </c>
      <c r="D150" s="32">
        <f t="shared" si="15"/>
        <v>66660</v>
      </c>
      <c r="E150" s="33">
        <f>ROUND(C150*Sheet2!$G$6*10,0)/10</f>
        <v>2619</v>
      </c>
      <c r="F150" s="34">
        <f t="shared" si="16"/>
        <v>68327</v>
      </c>
      <c r="G150" s="35">
        <f>ROUND(E150*Sheet2!$G$6*10,0)/10</f>
        <v>2684.5</v>
      </c>
      <c r="H150" s="36">
        <f t="shared" si="17"/>
        <v>70036</v>
      </c>
      <c r="J150" s="14"/>
      <c r="K150" s="14"/>
      <c r="L150" s="15"/>
    </row>
    <row r="151" spans="1:12" ht="16.149999999999999" customHeight="1" x14ac:dyDescent="0.2">
      <c r="A151" s="16"/>
      <c r="B151" s="13">
        <v>5</v>
      </c>
      <c r="C151" s="31">
        <v>2616.3000000000002</v>
      </c>
      <c r="D151" s="32">
        <f t="shared" si="15"/>
        <v>68257</v>
      </c>
      <c r="E151" s="33">
        <f>ROUND(C151*Sheet2!$G$6*10,0)/10</f>
        <v>2681.7</v>
      </c>
      <c r="F151" s="34">
        <f t="shared" si="16"/>
        <v>69963</v>
      </c>
      <c r="G151" s="35">
        <f>ROUND(E151*Sheet2!$G$6*10,0)/10</f>
        <v>2748.7</v>
      </c>
      <c r="H151" s="36">
        <f t="shared" si="17"/>
        <v>71711</v>
      </c>
      <c r="J151" s="14"/>
      <c r="K151" s="14"/>
      <c r="L151" s="15"/>
    </row>
    <row r="152" spans="1:12" ht="15" customHeight="1" x14ac:dyDescent="0.2">
      <c r="A152" s="16"/>
      <c r="B152" s="13">
        <v>6</v>
      </c>
      <c r="C152" s="31">
        <v>2678.5</v>
      </c>
      <c r="D152" s="32">
        <f t="shared" si="15"/>
        <v>69879</v>
      </c>
      <c r="E152" s="33">
        <f>ROUND(C152*Sheet2!$G$6*10,0)/10</f>
        <v>2745.5</v>
      </c>
      <c r="F152" s="34">
        <f t="shared" si="16"/>
        <v>71627</v>
      </c>
      <c r="G152" s="35">
        <f>ROUND(E152*Sheet2!$G$6*10,0)/10</f>
        <v>2814.1</v>
      </c>
      <c r="H152" s="36">
        <f t="shared" si="17"/>
        <v>73417</v>
      </c>
      <c r="J152" s="14"/>
      <c r="K152" s="14"/>
      <c r="L152" s="15"/>
    </row>
    <row r="153" spans="1:12" ht="16.149999999999999" customHeight="1" x14ac:dyDescent="0.2">
      <c r="A153" s="16"/>
      <c r="B153" s="13">
        <v>7</v>
      </c>
      <c r="C153" s="31">
        <v>2747.6</v>
      </c>
      <c r="D153" s="32">
        <f t="shared" si="15"/>
        <v>71682</v>
      </c>
      <c r="E153" s="33">
        <f>ROUND(C153*Sheet2!$G$6*10,0)/10</f>
        <v>2816.3</v>
      </c>
      <c r="F153" s="34">
        <f t="shared" si="16"/>
        <v>73474</v>
      </c>
      <c r="G153" s="35">
        <f>ROUND(E153*Sheet2!$G$6*10,0)/10</f>
        <v>2886.7</v>
      </c>
      <c r="H153" s="36">
        <f t="shared" si="17"/>
        <v>75311</v>
      </c>
      <c r="J153" s="14"/>
      <c r="K153" s="14"/>
      <c r="L153" s="15"/>
    </row>
    <row r="154" spans="1:12" ht="15" customHeight="1" x14ac:dyDescent="0.2">
      <c r="A154" s="16"/>
      <c r="B154" s="13">
        <v>8</v>
      </c>
      <c r="C154" s="31">
        <v>2823.9</v>
      </c>
      <c r="D154" s="32">
        <f t="shared" si="15"/>
        <v>73673</v>
      </c>
      <c r="E154" s="33">
        <f>ROUND(C154*Sheet2!$G$6*10,0)/10</f>
        <v>2894.5</v>
      </c>
      <c r="F154" s="34">
        <f t="shared" si="16"/>
        <v>75515</v>
      </c>
      <c r="G154" s="35">
        <f>ROUND(E154*Sheet2!$G$6*10,0)/10</f>
        <v>2966.9</v>
      </c>
      <c r="H154" s="36">
        <f t="shared" si="17"/>
        <v>77403</v>
      </c>
      <c r="J154" s="14"/>
      <c r="K154" s="14"/>
      <c r="L154" s="15"/>
    </row>
    <row r="155" spans="1:12" ht="16.149999999999999" customHeight="1" x14ac:dyDescent="0.2">
      <c r="A155" s="12" t="s">
        <v>7</v>
      </c>
      <c r="B155" s="13">
        <v>1</v>
      </c>
      <c r="C155" s="31">
        <v>3010.5</v>
      </c>
      <c r="D155" s="32">
        <f t="shared" si="15"/>
        <v>78541</v>
      </c>
      <c r="E155" s="33">
        <f>ROUND(C155*Sheet2!$G$6*10,0)/10</f>
        <v>3085.8</v>
      </c>
      <c r="F155" s="34">
        <f t="shared" si="16"/>
        <v>80505</v>
      </c>
      <c r="G155" s="35">
        <f>ROUND(E155*Sheet2!$G$6*10,0)/10</f>
        <v>3162.9</v>
      </c>
      <c r="H155" s="36">
        <f t="shared" si="17"/>
        <v>82517</v>
      </c>
      <c r="J155" s="14"/>
      <c r="K155" s="14"/>
      <c r="L155" s="15"/>
    </row>
    <row r="156" spans="1:12" ht="15" customHeight="1" x14ac:dyDescent="0.2">
      <c r="A156" s="16"/>
      <c r="B156" s="13">
        <v>2</v>
      </c>
      <c r="C156" s="31">
        <v>3119</v>
      </c>
      <c r="D156" s="32">
        <f t="shared" si="15"/>
        <v>81372</v>
      </c>
      <c r="E156" s="33">
        <f>ROUND(C156*Sheet2!$G$6*10,0)/10</f>
        <v>3197</v>
      </c>
      <c r="F156" s="34">
        <f t="shared" si="16"/>
        <v>83407</v>
      </c>
      <c r="G156" s="35">
        <f>ROUND(E156*Sheet2!$G$6*10,0)/10</f>
        <v>3276.9</v>
      </c>
      <c r="H156" s="36">
        <f t="shared" si="17"/>
        <v>85491</v>
      </c>
      <c r="J156" s="14"/>
      <c r="K156" s="14"/>
      <c r="L156" s="15"/>
    </row>
    <row r="157" spans="1:12" ht="16.149999999999999" customHeight="1" x14ac:dyDescent="0.2">
      <c r="A157" s="16"/>
      <c r="B157" s="13">
        <v>3</v>
      </c>
      <c r="C157" s="31">
        <v>3230.9</v>
      </c>
      <c r="D157" s="32">
        <f t="shared" si="15"/>
        <v>84291</v>
      </c>
      <c r="E157" s="33">
        <f>ROUND(C157*Sheet2!$G$6*10,0)/10</f>
        <v>3311.7</v>
      </c>
      <c r="F157" s="34">
        <f t="shared" si="16"/>
        <v>86399</v>
      </c>
      <c r="G157" s="35">
        <f>ROUND(E157*Sheet2!$G$6*10,0)/10</f>
        <v>3394.5</v>
      </c>
      <c r="H157" s="36">
        <f t="shared" si="17"/>
        <v>88559</v>
      </c>
      <c r="J157" s="14"/>
      <c r="K157" s="14"/>
      <c r="L157" s="15"/>
    </row>
    <row r="158" spans="1:12" ht="15" customHeight="1" x14ac:dyDescent="0.2">
      <c r="A158" s="16"/>
      <c r="B158" s="13">
        <v>4</v>
      </c>
      <c r="C158" s="31">
        <v>3340.4</v>
      </c>
      <c r="D158" s="32">
        <f t="shared" si="15"/>
        <v>87148</v>
      </c>
      <c r="E158" s="33">
        <f>ROUND(C158*Sheet2!$G$6*10,0)/10</f>
        <v>3423.9</v>
      </c>
      <c r="F158" s="34">
        <f t="shared" si="16"/>
        <v>89326</v>
      </c>
      <c r="G158" s="35">
        <f>ROUND(E158*Sheet2!$G$6*10,0)/10</f>
        <v>3509.5</v>
      </c>
      <c r="H158" s="36">
        <f t="shared" si="17"/>
        <v>91559</v>
      </c>
      <c r="J158" s="14"/>
      <c r="K158" s="14"/>
      <c r="L158" s="15"/>
    </row>
    <row r="159" spans="1:12" ht="16.149999999999999" customHeight="1" x14ac:dyDescent="0.2">
      <c r="A159" s="12" t="s">
        <v>8</v>
      </c>
      <c r="B159" s="13">
        <v>1</v>
      </c>
      <c r="C159" s="31">
        <v>3536.4</v>
      </c>
      <c r="D159" s="32">
        <f t="shared" si="15"/>
        <v>92261</v>
      </c>
      <c r="E159" s="33">
        <f>ROUND(C159*Sheet2!$G$6*10,0)/10</f>
        <v>3624.8</v>
      </c>
      <c r="F159" s="34">
        <f t="shared" si="16"/>
        <v>94567</v>
      </c>
      <c r="G159" s="35">
        <f>ROUND(E159*Sheet2!$G$6*10,0)/10</f>
        <v>3715.4</v>
      </c>
      <c r="H159" s="36">
        <f t="shared" si="17"/>
        <v>96931</v>
      </c>
      <c r="J159" s="14"/>
      <c r="K159" s="14"/>
      <c r="L159" s="15"/>
    </row>
    <row r="160" spans="1:12" ht="15" customHeight="1" x14ac:dyDescent="0.2">
      <c r="A160" s="16"/>
      <c r="B160" s="13">
        <v>2</v>
      </c>
      <c r="C160" s="31">
        <v>3648.3</v>
      </c>
      <c r="D160" s="32">
        <f t="shared" si="15"/>
        <v>95180</v>
      </c>
      <c r="E160" s="33">
        <f>ROUND(C160*Sheet2!$G$6*10,0)/10</f>
        <v>3739.5</v>
      </c>
      <c r="F160" s="34">
        <f t="shared" si="16"/>
        <v>97560</v>
      </c>
      <c r="G160" s="35">
        <f>ROUND(E160*Sheet2!$G$6*10,0)/10</f>
        <v>3833</v>
      </c>
      <c r="H160" s="36">
        <f t="shared" si="17"/>
        <v>99999</v>
      </c>
      <c r="J160" s="14"/>
      <c r="K160" s="14"/>
      <c r="L160" s="15"/>
    </row>
    <row r="161" spans="1:12" ht="16.149999999999999" customHeight="1" x14ac:dyDescent="0.2">
      <c r="A161" s="16"/>
      <c r="B161" s="13">
        <v>3</v>
      </c>
      <c r="C161" s="31">
        <v>3763.6</v>
      </c>
      <c r="D161" s="32">
        <f t="shared" si="15"/>
        <v>98189</v>
      </c>
      <c r="E161" s="33">
        <f>ROUND(C161*Sheet2!$G$6*10,0)/10</f>
        <v>3857.7</v>
      </c>
      <c r="F161" s="34">
        <f t="shared" si="16"/>
        <v>100644</v>
      </c>
      <c r="G161" s="35">
        <f>ROUND(E161*Sheet2!$G$6*10,0)/10</f>
        <v>3954.1</v>
      </c>
      <c r="H161" s="36">
        <f t="shared" si="17"/>
        <v>103159</v>
      </c>
      <c r="J161" s="14"/>
      <c r="K161" s="14"/>
      <c r="L161" s="15"/>
    </row>
    <row r="162" spans="1:12" ht="15" customHeight="1" x14ac:dyDescent="0.2">
      <c r="A162" s="16"/>
      <c r="B162" s="13">
        <v>4</v>
      </c>
      <c r="C162" s="31">
        <v>3876.6</v>
      </c>
      <c r="D162" s="32">
        <f t="shared" si="15"/>
        <v>101137</v>
      </c>
      <c r="E162" s="33">
        <f>ROUND(C162*Sheet2!$G$6*10,0)/10</f>
        <v>3973.5</v>
      </c>
      <c r="F162" s="34">
        <f t="shared" si="16"/>
        <v>103665</v>
      </c>
      <c r="G162" s="35">
        <f>ROUND(E162*Sheet2!$G$6*10,0)/10</f>
        <v>4072.8</v>
      </c>
      <c r="H162" s="36">
        <f t="shared" si="17"/>
        <v>106255</v>
      </c>
      <c r="J162" s="14"/>
      <c r="K162" s="14"/>
      <c r="L162" s="15"/>
    </row>
    <row r="163" spans="1:12" ht="16.149999999999999" customHeight="1" x14ac:dyDescent="0.2">
      <c r="A163" s="12" t="s">
        <v>9</v>
      </c>
      <c r="B163" s="13">
        <v>1</v>
      </c>
      <c r="C163" s="31">
        <v>4076</v>
      </c>
      <c r="D163" s="32">
        <f t="shared" si="15"/>
        <v>106339</v>
      </c>
      <c r="E163" s="33">
        <f>ROUND(C163*Sheet2!$G$6*10,0)/10</f>
        <v>4177.8999999999996</v>
      </c>
      <c r="F163" s="34">
        <f t="shared" si="16"/>
        <v>108997</v>
      </c>
      <c r="G163" s="35">
        <f>ROUND(E163*Sheet2!$G$6*10,0)/10</f>
        <v>4282.3</v>
      </c>
      <c r="H163" s="36">
        <f t="shared" si="17"/>
        <v>111721</v>
      </c>
      <c r="J163" s="14"/>
      <c r="K163" s="14"/>
      <c r="L163" s="15"/>
    </row>
    <row r="164" spans="1:12" ht="15" customHeight="1" x14ac:dyDescent="0.2">
      <c r="A164" s="16"/>
      <c r="B164" s="13">
        <v>2</v>
      </c>
      <c r="C164" s="31">
        <v>4192.5</v>
      </c>
      <c r="D164" s="32">
        <f t="shared" si="15"/>
        <v>109378</v>
      </c>
      <c r="E164" s="33">
        <f>ROUND(C164*Sheet2!$G$6*10,0)/10</f>
        <v>4297.3</v>
      </c>
      <c r="F164" s="34">
        <f t="shared" si="16"/>
        <v>112112</v>
      </c>
      <c r="G164" s="35">
        <f>ROUND(E164*Sheet2!$G$6*10,0)/10</f>
        <v>4404.7</v>
      </c>
      <c r="H164" s="36">
        <f t="shared" si="17"/>
        <v>114914</v>
      </c>
      <c r="J164" s="14"/>
      <c r="K164" s="14"/>
      <c r="L164" s="15"/>
    </row>
    <row r="165" spans="1:12" ht="16.149999999999999" customHeight="1" x14ac:dyDescent="0.2">
      <c r="A165" s="16"/>
      <c r="B165" s="13">
        <v>3</v>
      </c>
      <c r="C165" s="31">
        <v>4307.7</v>
      </c>
      <c r="D165" s="32">
        <f t="shared" si="15"/>
        <v>112384</v>
      </c>
      <c r="E165" s="33">
        <f>ROUND(C165*Sheet2!$G$6*10,0)/10</f>
        <v>4415.3999999999996</v>
      </c>
      <c r="F165" s="34">
        <f t="shared" si="16"/>
        <v>115193</v>
      </c>
      <c r="G165" s="35">
        <f>ROUND(E165*Sheet2!$G$6*10,0)/10</f>
        <v>4525.8</v>
      </c>
      <c r="H165" s="36">
        <f t="shared" si="17"/>
        <v>118074</v>
      </c>
      <c r="J165" s="14"/>
      <c r="K165" s="14"/>
      <c r="L165" s="15"/>
    </row>
    <row r="166" spans="1:12" ht="15" customHeight="1" x14ac:dyDescent="0.2">
      <c r="A166" s="16"/>
      <c r="B166" s="13">
        <v>4</v>
      </c>
      <c r="C166" s="31">
        <v>4421.8</v>
      </c>
      <c r="D166" s="32">
        <f t="shared" si="15"/>
        <v>115360</v>
      </c>
      <c r="E166" s="33">
        <f>ROUND(C166*Sheet2!$G$6*10,0)/10</f>
        <v>4532.3</v>
      </c>
      <c r="F166" s="34">
        <f t="shared" si="16"/>
        <v>118243</v>
      </c>
      <c r="G166" s="35">
        <f>ROUND(E166*Sheet2!$G$6*10,0)/10</f>
        <v>4645.6000000000004</v>
      </c>
      <c r="H166" s="36">
        <f t="shared" si="17"/>
        <v>121199</v>
      </c>
      <c r="J166" s="14"/>
      <c r="K166" s="14"/>
      <c r="L166" s="15"/>
    </row>
    <row r="167" spans="1:12" ht="16.149999999999999" customHeight="1" x14ac:dyDescent="0.2">
      <c r="A167" s="12" t="s">
        <v>10</v>
      </c>
      <c r="B167" s="13">
        <v>1</v>
      </c>
      <c r="C167" s="31">
        <v>4662.8999999999996</v>
      </c>
      <c r="D167" s="32">
        <f t="shared" si="15"/>
        <v>121650</v>
      </c>
      <c r="E167" s="33">
        <f>ROUND(C167*Sheet2!$G$6*10,0)/10</f>
        <v>4779.5</v>
      </c>
      <c r="F167" s="34">
        <f t="shared" si="16"/>
        <v>124692</v>
      </c>
      <c r="G167" s="35">
        <f>ROUND(E167*Sheet2!$G$6*10,0)/10</f>
        <v>4899</v>
      </c>
      <c r="H167" s="36">
        <f t="shared" si="17"/>
        <v>127810</v>
      </c>
      <c r="J167" s="14"/>
      <c r="K167" s="14"/>
      <c r="L167" s="15"/>
    </row>
    <row r="168" spans="1:12" ht="15" customHeight="1" x14ac:dyDescent="0.2">
      <c r="A168" s="16"/>
      <c r="B168" s="13">
        <v>2</v>
      </c>
      <c r="C168" s="31">
        <v>4767.8</v>
      </c>
      <c r="D168" s="32">
        <f t="shared" si="15"/>
        <v>124387</v>
      </c>
      <c r="E168" s="33">
        <f>ROUND(C168*Sheet2!$G$6*10,0)/10</f>
        <v>4887</v>
      </c>
      <c r="F168" s="34">
        <f t="shared" si="16"/>
        <v>127497</v>
      </c>
      <c r="G168" s="35">
        <f>ROUND(E168*Sheet2!$G$6*10,0)/10</f>
        <v>5009.2</v>
      </c>
      <c r="H168" s="36">
        <f t="shared" si="17"/>
        <v>130685</v>
      </c>
      <c r="J168" s="14"/>
      <c r="K168" s="14"/>
      <c r="L168" s="15"/>
    </row>
    <row r="169" spans="1:12" ht="16.149999999999999" customHeight="1" x14ac:dyDescent="0.2">
      <c r="A169" s="16"/>
      <c r="B169" s="13">
        <v>3</v>
      </c>
      <c r="C169" s="31">
        <v>4875.1000000000004</v>
      </c>
      <c r="D169" s="32">
        <f t="shared" si="15"/>
        <v>127186</v>
      </c>
      <c r="E169" s="33">
        <f>ROUND(C169*Sheet2!$G$6*10,0)/10</f>
        <v>4997</v>
      </c>
      <c r="F169" s="34">
        <f t="shared" si="16"/>
        <v>130367</v>
      </c>
      <c r="G169" s="35">
        <f>ROUND(E169*Sheet2!$G$6*10,0)/10</f>
        <v>5121.8999999999996</v>
      </c>
      <c r="H169" s="36">
        <f t="shared" si="17"/>
        <v>133625</v>
      </c>
      <c r="J169" s="14"/>
      <c r="K169" s="14"/>
      <c r="L169" s="15"/>
    </row>
    <row r="170" spans="1:12" ht="15" customHeight="1" x14ac:dyDescent="0.2">
      <c r="A170" s="16"/>
      <c r="B170" s="13">
        <v>4</v>
      </c>
      <c r="C170" s="31">
        <v>4980</v>
      </c>
      <c r="D170" s="32">
        <f t="shared" si="15"/>
        <v>129923</v>
      </c>
      <c r="E170" s="33">
        <f>ROUND(C170*Sheet2!$G$6*10,0)/10</f>
        <v>5104.5</v>
      </c>
      <c r="F170" s="34">
        <f t="shared" si="16"/>
        <v>133171</v>
      </c>
      <c r="G170" s="35">
        <f>ROUND(E170*Sheet2!$G$6*10,0)/10</f>
        <v>5232.1000000000004</v>
      </c>
      <c r="H170" s="36">
        <f t="shared" si="17"/>
        <v>136500</v>
      </c>
      <c r="J170" s="14"/>
      <c r="K170" s="14"/>
      <c r="L170" s="15"/>
    </row>
    <row r="171" spans="1:12" ht="16.149999999999999" customHeight="1" x14ac:dyDescent="0.2">
      <c r="A171" s="12" t="s">
        <v>11</v>
      </c>
      <c r="B171" s="13">
        <v>1</v>
      </c>
      <c r="C171" s="31">
        <v>5200.2</v>
      </c>
      <c r="D171" s="32">
        <f t="shared" si="15"/>
        <v>135668</v>
      </c>
      <c r="E171" s="33">
        <f>ROUND(C171*Sheet2!$G$6*10,0)/10</f>
        <v>5330.2</v>
      </c>
      <c r="F171" s="34">
        <f t="shared" si="16"/>
        <v>139060</v>
      </c>
      <c r="G171" s="35">
        <f>ROUND(E171*Sheet2!$G$6*10,0)/10</f>
        <v>5463.5</v>
      </c>
      <c r="H171" s="36">
        <f t="shared" si="17"/>
        <v>142537</v>
      </c>
      <c r="J171" s="14"/>
      <c r="K171" s="14"/>
      <c r="L171" s="15"/>
    </row>
    <row r="172" spans="1:12" ht="15" customHeight="1" x14ac:dyDescent="0.2">
      <c r="A172" s="16"/>
      <c r="B172" s="13">
        <v>2</v>
      </c>
      <c r="C172" s="31">
        <v>5326</v>
      </c>
      <c r="D172" s="32">
        <f t="shared" si="15"/>
        <v>138950</v>
      </c>
      <c r="E172" s="33">
        <f>ROUND(C172*Sheet2!$G$6*10,0)/10</f>
        <v>5459.2</v>
      </c>
      <c r="F172" s="34">
        <f t="shared" si="16"/>
        <v>142425</v>
      </c>
      <c r="G172" s="35">
        <f>ROUND(E172*Sheet2!$G$6*10,0)/10</f>
        <v>5595.7</v>
      </c>
      <c r="H172" s="36">
        <f t="shared" si="17"/>
        <v>145986</v>
      </c>
      <c r="J172" s="14"/>
      <c r="K172" s="14"/>
      <c r="L172" s="15"/>
    </row>
    <row r="173" spans="1:12" ht="16.149999999999999" customHeight="1" x14ac:dyDescent="0.2">
      <c r="A173" s="16"/>
      <c r="B173" s="13">
        <v>3</v>
      </c>
      <c r="C173" s="31">
        <v>5448.1</v>
      </c>
      <c r="D173" s="32">
        <f t="shared" si="15"/>
        <v>142135</v>
      </c>
      <c r="E173" s="33">
        <f>ROUND(C173*Sheet2!$G$6*10,0)/10</f>
        <v>5584.3</v>
      </c>
      <c r="F173" s="34">
        <f t="shared" si="16"/>
        <v>145689</v>
      </c>
      <c r="G173" s="35">
        <f>ROUND(E173*Sheet2!$G$6*10,0)/10</f>
        <v>5723.9</v>
      </c>
      <c r="H173" s="36">
        <f t="shared" si="17"/>
        <v>149331</v>
      </c>
      <c r="J173" s="14"/>
      <c r="K173" s="14"/>
      <c r="L173" s="15"/>
    </row>
    <row r="174" spans="1:12" ht="15" customHeight="1" x14ac:dyDescent="0.2">
      <c r="A174" s="16"/>
      <c r="B174" s="13">
        <v>4</v>
      </c>
      <c r="C174" s="31">
        <v>5569.1</v>
      </c>
      <c r="D174" s="32">
        <f t="shared" si="15"/>
        <v>145292</v>
      </c>
      <c r="E174" s="33">
        <f>ROUND(C174*Sheet2!$G$6*10,0)/10</f>
        <v>5708.3</v>
      </c>
      <c r="F174" s="34">
        <f t="shared" si="16"/>
        <v>148924</v>
      </c>
      <c r="G174" s="35">
        <f>ROUND(E174*Sheet2!$G$6*10,0)/10</f>
        <v>5851</v>
      </c>
      <c r="H174" s="36">
        <f t="shared" si="17"/>
        <v>152647</v>
      </c>
      <c r="J174" s="14"/>
      <c r="K174" s="14"/>
      <c r="L174" s="15"/>
    </row>
    <row r="175" spans="1:12" ht="16.149999999999999" customHeight="1" x14ac:dyDescent="0.2">
      <c r="A175" s="12" t="s">
        <v>12</v>
      </c>
      <c r="B175" s="13">
        <v>1</v>
      </c>
      <c r="C175" s="31">
        <v>5750.3</v>
      </c>
      <c r="D175" s="32">
        <f t="shared" si="15"/>
        <v>150020</v>
      </c>
      <c r="E175" s="33">
        <f>ROUND(C175*Sheet2!$G$6*10,0)/10</f>
        <v>5894.1</v>
      </c>
      <c r="F175" s="34">
        <f t="shared" si="16"/>
        <v>153771</v>
      </c>
      <c r="G175" s="35">
        <f>ROUND(E175*Sheet2!$G$6*10,0)/10</f>
        <v>6041.5</v>
      </c>
      <c r="H175" s="36">
        <f t="shared" si="17"/>
        <v>157617</v>
      </c>
      <c r="J175" s="14"/>
      <c r="K175" s="14"/>
      <c r="L175" s="15"/>
    </row>
    <row r="176" spans="1:12" ht="15" customHeight="1" x14ac:dyDescent="0.2">
      <c r="A176" s="16"/>
      <c r="B176" s="13">
        <v>2</v>
      </c>
      <c r="C176" s="31">
        <v>5863.2</v>
      </c>
      <c r="D176" s="32">
        <f t="shared" si="15"/>
        <v>152965</v>
      </c>
      <c r="E176" s="33">
        <f>ROUND(C176*Sheet2!$G$6*10,0)/10</f>
        <v>6009.8</v>
      </c>
      <c r="F176" s="34">
        <f t="shared" si="16"/>
        <v>156790</v>
      </c>
      <c r="G176" s="35">
        <f>ROUND(E176*Sheet2!$G$6*10,0)/10</f>
        <v>6160</v>
      </c>
      <c r="H176" s="36">
        <f t="shared" si="17"/>
        <v>160708</v>
      </c>
      <c r="J176" s="14"/>
      <c r="K176" s="14"/>
      <c r="L176" s="15"/>
    </row>
    <row r="177" spans="1:12" ht="16.149999999999999" customHeight="1" x14ac:dyDescent="0.2">
      <c r="A177" s="16"/>
      <c r="B177" s="13">
        <v>3</v>
      </c>
      <c r="C177" s="31">
        <v>5969.4</v>
      </c>
      <c r="D177" s="32">
        <f t="shared" si="15"/>
        <v>155736</v>
      </c>
      <c r="E177" s="33">
        <f>ROUND(C177*Sheet2!$G$6*10,0)/10</f>
        <v>6118.6</v>
      </c>
      <c r="F177" s="34">
        <f t="shared" si="16"/>
        <v>159628</v>
      </c>
      <c r="G177" s="35">
        <f>ROUND(E177*Sheet2!$G$6*10,0)/10</f>
        <v>6271.6</v>
      </c>
      <c r="H177" s="36">
        <f t="shared" si="17"/>
        <v>163620</v>
      </c>
      <c r="J177" s="14"/>
      <c r="K177" s="14"/>
      <c r="L177" s="15"/>
    </row>
    <row r="178" spans="1:12" ht="15.4" customHeight="1" x14ac:dyDescent="0.2">
      <c r="A178" s="17"/>
      <c r="B178" s="18">
        <v>4</v>
      </c>
      <c r="C178" s="37">
        <v>6077.6</v>
      </c>
      <c r="D178" s="38">
        <f t="shared" si="15"/>
        <v>158559</v>
      </c>
      <c r="E178" s="39">
        <f>ROUND(C178*Sheet2!$G$6*10,0)/10</f>
        <v>6229.5</v>
      </c>
      <c r="F178" s="40">
        <f t="shared" si="16"/>
        <v>162521</v>
      </c>
      <c r="G178" s="41">
        <f>ROUND(E178*Sheet2!$G$6*10,0)/10</f>
        <v>6385.2</v>
      </c>
      <c r="H178" s="42">
        <f t="shared" si="17"/>
        <v>166583</v>
      </c>
      <c r="J178" s="14"/>
      <c r="K178" s="14"/>
      <c r="L178" s="15"/>
    </row>
    <row r="179" spans="1:12" ht="16.149999999999999" customHeight="1" x14ac:dyDescent="0.2">
      <c r="A179" s="269" t="s">
        <v>16</v>
      </c>
      <c r="B179" s="270"/>
      <c r="C179" s="270"/>
      <c r="D179" s="270"/>
      <c r="E179" s="270"/>
      <c r="F179" s="270"/>
      <c r="G179" s="270"/>
      <c r="H179" s="271"/>
      <c r="K179" s="14"/>
    </row>
    <row r="180" spans="1:12" ht="15" customHeight="1" x14ac:dyDescent="0.2">
      <c r="A180" s="269" t="s">
        <v>13</v>
      </c>
      <c r="B180" s="270"/>
      <c r="C180" s="270"/>
      <c r="D180" s="270"/>
      <c r="E180" s="270"/>
      <c r="F180" s="270"/>
      <c r="G180" s="270"/>
      <c r="H180" s="271"/>
      <c r="K180" s="14"/>
    </row>
    <row r="181" spans="1:12" ht="15" customHeight="1" x14ac:dyDescent="0.2">
      <c r="A181" s="256" t="s">
        <v>3</v>
      </c>
      <c r="B181" s="256" t="s">
        <v>4</v>
      </c>
      <c r="C181" s="257" t="s">
        <v>86</v>
      </c>
      <c r="D181" s="257"/>
      <c r="E181" s="258" t="s">
        <v>87</v>
      </c>
      <c r="F181" s="258"/>
      <c r="G181" s="259" t="s">
        <v>88</v>
      </c>
      <c r="H181" s="259"/>
      <c r="K181" s="14"/>
    </row>
    <row r="182" spans="1:12" ht="25.5" x14ac:dyDescent="0.2">
      <c r="A182" s="256"/>
      <c r="B182" s="256"/>
      <c r="C182" s="7" t="s">
        <v>89</v>
      </c>
      <c r="D182" s="21" t="s">
        <v>84</v>
      </c>
      <c r="E182" s="8" t="s">
        <v>89</v>
      </c>
      <c r="F182" s="10" t="s">
        <v>84</v>
      </c>
      <c r="G182" s="9" t="s">
        <v>89</v>
      </c>
      <c r="H182" s="11" t="s">
        <v>84</v>
      </c>
      <c r="K182" s="14"/>
    </row>
    <row r="183" spans="1:12" ht="16.149999999999999" customHeight="1" x14ac:dyDescent="0.2">
      <c r="A183" s="12" t="s">
        <v>5</v>
      </c>
      <c r="B183" s="13">
        <v>1</v>
      </c>
      <c r="C183" s="31">
        <v>1683.4</v>
      </c>
      <c r="D183" s="32">
        <f t="shared" ref="D183:D210" si="18">ROUND(C183*26.089,0)</f>
        <v>43918</v>
      </c>
      <c r="E183" s="33">
        <f>ROUND(C183*Sheet2!$G$6*10,0)/10</f>
        <v>1725.5</v>
      </c>
      <c r="F183" s="34">
        <f t="shared" ref="F183:F210" si="19">ROUND(E183*26.089,0)</f>
        <v>45017</v>
      </c>
      <c r="G183" s="35">
        <f>ROUND(E183*Sheet2!$G$6*10,0)/10</f>
        <v>1768.6</v>
      </c>
      <c r="H183" s="36">
        <f t="shared" ref="H183:H210" si="20">ROUND(G183*26.089,0)</f>
        <v>46141</v>
      </c>
      <c r="J183" s="14"/>
      <c r="K183" s="14"/>
      <c r="L183" s="15"/>
    </row>
    <row r="184" spans="1:12" ht="15" customHeight="1" x14ac:dyDescent="0.2">
      <c r="A184" s="16"/>
      <c r="B184" s="13">
        <v>2</v>
      </c>
      <c r="C184" s="31">
        <v>1802.1</v>
      </c>
      <c r="D184" s="32">
        <f t="shared" si="18"/>
        <v>47015</v>
      </c>
      <c r="E184" s="33">
        <f>ROUND(C184*Sheet2!$G$6*10,0)/10</f>
        <v>1847.2</v>
      </c>
      <c r="F184" s="34">
        <f t="shared" si="19"/>
        <v>48192</v>
      </c>
      <c r="G184" s="35">
        <f>ROUND(E184*Sheet2!$G$6*10,0)/10</f>
        <v>1893.4</v>
      </c>
      <c r="H184" s="36">
        <f t="shared" si="20"/>
        <v>49397</v>
      </c>
      <c r="J184" s="14"/>
      <c r="K184" s="14"/>
      <c r="L184" s="15"/>
    </row>
    <row r="185" spans="1:12" ht="16.149999999999999" customHeight="1" x14ac:dyDescent="0.2">
      <c r="A185" s="16"/>
      <c r="B185" s="13">
        <v>3</v>
      </c>
      <c r="C185" s="31">
        <v>1943.9</v>
      </c>
      <c r="D185" s="32">
        <f t="shared" si="18"/>
        <v>50714</v>
      </c>
      <c r="E185" s="33">
        <f>ROUND(C185*Sheet2!$G$6*10,0)/10</f>
        <v>1992.5</v>
      </c>
      <c r="F185" s="34">
        <f t="shared" si="19"/>
        <v>51982</v>
      </c>
      <c r="G185" s="35">
        <f>ROUND(E185*Sheet2!$G$6*10,0)/10</f>
        <v>2042.3</v>
      </c>
      <c r="H185" s="36">
        <f t="shared" si="20"/>
        <v>53282</v>
      </c>
      <c r="J185" s="14"/>
      <c r="K185" s="14"/>
      <c r="L185" s="15"/>
    </row>
    <row r="186" spans="1:12" ht="15" customHeight="1" x14ac:dyDescent="0.2">
      <c r="A186" s="16"/>
      <c r="B186" s="13">
        <v>4</v>
      </c>
      <c r="C186" s="31">
        <v>2062.9</v>
      </c>
      <c r="D186" s="32">
        <f t="shared" si="18"/>
        <v>53819</v>
      </c>
      <c r="E186" s="33">
        <f>ROUND(C186*Sheet2!$G$6*10,0)/10</f>
        <v>2114.5</v>
      </c>
      <c r="F186" s="34">
        <f t="shared" si="19"/>
        <v>55165</v>
      </c>
      <c r="G186" s="35">
        <f>ROUND(E186*Sheet2!$G$6*10,0)/10</f>
        <v>2167.4</v>
      </c>
      <c r="H186" s="36">
        <f t="shared" si="20"/>
        <v>56545</v>
      </c>
      <c r="J186" s="14"/>
      <c r="K186" s="14"/>
      <c r="L186" s="15"/>
    </row>
    <row r="187" spans="1:12" ht="16.149999999999999" customHeight="1" x14ac:dyDescent="0.2">
      <c r="A187" s="16"/>
      <c r="B187" s="13">
        <v>5</v>
      </c>
      <c r="C187" s="31">
        <v>2204.6</v>
      </c>
      <c r="D187" s="32">
        <f t="shared" si="18"/>
        <v>57516</v>
      </c>
      <c r="E187" s="33">
        <f>ROUND(C187*Sheet2!$G$6*10,0)/10</f>
        <v>2259.6999999999998</v>
      </c>
      <c r="F187" s="34">
        <f t="shared" si="19"/>
        <v>58953</v>
      </c>
      <c r="G187" s="35">
        <f>ROUND(E187*Sheet2!$G$6*10,0)/10</f>
        <v>2316.1999999999998</v>
      </c>
      <c r="H187" s="36">
        <f t="shared" si="20"/>
        <v>60427</v>
      </c>
      <c r="J187" s="14"/>
      <c r="K187" s="14"/>
      <c r="L187" s="15"/>
    </row>
    <row r="188" spans="1:12" ht="15" customHeight="1" x14ac:dyDescent="0.2">
      <c r="A188" s="16"/>
      <c r="B188" s="13">
        <v>6</v>
      </c>
      <c r="C188" s="31">
        <v>2323.4</v>
      </c>
      <c r="D188" s="32">
        <f t="shared" si="18"/>
        <v>60615</v>
      </c>
      <c r="E188" s="33">
        <f>ROUND(C188*Sheet2!$G$6*10,0)/10</f>
        <v>2381.5</v>
      </c>
      <c r="F188" s="34">
        <f t="shared" si="19"/>
        <v>62131</v>
      </c>
      <c r="G188" s="35">
        <f>ROUND(E188*Sheet2!$G$6*10,0)/10</f>
        <v>2441</v>
      </c>
      <c r="H188" s="36">
        <f t="shared" si="20"/>
        <v>63683</v>
      </c>
      <c r="J188" s="14"/>
      <c r="K188" s="14"/>
      <c r="L188" s="15"/>
    </row>
    <row r="189" spans="1:12" ht="16.149999999999999" customHeight="1" x14ac:dyDescent="0.2">
      <c r="A189" s="12" t="s">
        <v>6</v>
      </c>
      <c r="B189" s="13">
        <v>1</v>
      </c>
      <c r="C189" s="31">
        <v>2370.6</v>
      </c>
      <c r="D189" s="32">
        <f t="shared" si="18"/>
        <v>61847</v>
      </c>
      <c r="E189" s="33">
        <f>ROUND(C189*Sheet2!$G$6*10,0)/10</f>
        <v>2429.9</v>
      </c>
      <c r="F189" s="34">
        <f t="shared" si="19"/>
        <v>63394</v>
      </c>
      <c r="G189" s="35">
        <f>ROUND(E189*Sheet2!$G$6*10,0)/10</f>
        <v>2490.6</v>
      </c>
      <c r="H189" s="36">
        <f t="shared" si="20"/>
        <v>64977</v>
      </c>
      <c r="J189" s="14"/>
      <c r="K189" s="14"/>
      <c r="L189" s="15"/>
    </row>
    <row r="190" spans="1:12" ht="15" customHeight="1" x14ac:dyDescent="0.2">
      <c r="A190" s="16"/>
      <c r="B190" s="13">
        <v>2</v>
      </c>
      <c r="C190" s="31">
        <v>2434</v>
      </c>
      <c r="D190" s="32">
        <f t="shared" si="18"/>
        <v>63501</v>
      </c>
      <c r="E190" s="33">
        <f>ROUND(C190*Sheet2!$G$6*10,0)/10</f>
        <v>2494.9</v>
      </c>
      <c r="F190" s="34">
        <f t="shared" si="19"/>
        <v>65089</v>
      </c>
      <c r="G190" s="35">
        <f>ROUND(E190*Sheet2!$G$6*10,0)/10</f>
        <v>2557.3000000000002</v>
      </c>
      <c r="H190" s="36">
        <f t="shared" si="20"/>
        <v>66717</v>
      </c>
      <c r="J190" s="14"/>
      <c r="K190" s="14"/>
      <c r="L190" s="15"/>
    </row>
    <row r="191" spans="1:12" ht="16.149999999999999" customHeight="1" x14ac:dyDescent="0.2">
      <c r="A191" s="16"/>
      <c r="B191" s="13">
        <v>3</v>
      </c>
      <c r="C191" s="31">
        <v>2499.6999999999998</v>
      </c>
      <c r="D191" s="32">
        <f t="shared" si="18"/>
        <v>65215</v>
      </c>
      <c r="E191" s="33">
        <f>ROUND(C191*Sheet2!$G$6*10,0)/10</f>
        <v>2562.1999999999998</v>
      </c>
      <c r="F191" s="34">
        <f t="shared" si="19"/>
        <v>66845</v>
      </c>
      <c r="G191" s="35">
        <f>ROUND(E191*Sheet2!$G$6*10,0)/10</f>
        <v>2626.3</v>
      </c>
      <c r="H191" s="36">
        <f t="shared" si="20"/>
        <v>68518</v>
      </c>
      <c r="J191" s="14"/>
      <c r="K191" s="14"/>
      <c r="L191" s="15"/>
    </row>
    <row r="192" spans="1:12" ht="15" customHeight="1" x14ac:dyDescent="0.2">
      <c r="A192" s="16"/>
      <c r="B192" s="13">
        <v>4</v>
      </c>
      <c r="C192" s="31">
        <v>2563.1999999999998</v>
      </c>
      <c r="D192" s="32">
        <f t="shared" si="18"/>
        <v>66871</v>
      </c>
      <c r="E192" s="33">
        <f>ROUND(C192*Sheet2!$G$6*10,0)/10</f>
        <v>2627.3</v>
      </c>
      <c r="F192" s="34">
        <f t="shared" si="19"/>
        <v>68544</v>
      </c>
      <c r="G192" s="35">
        <f>ROUND(E192*Sheet2!$G$6*10,0)/10</f>
        <v>2693</v>
      </c>
      <c r="H192" s="36">
        <f t="shared" si="20"/>
        <v>70258</v>
      </c>
      <c r="J192" s="14"/>
      <c r="K192" s="14"/>
      <c r="L192" s="15"/>
    </row>
    <row r="193" spans="1:12" ht="16.149999999999999" customHeight="1" x14ac:dyDescent="0.2">
      <c r="A193" s="12" t="s">
        <v>7</v>
      </c>
      <c r="B193" s="13">
        <v>1</v>
      </c>
      <c r="C193" s="31">
        <v>2601.1999999999998</v>
      </c>
      <c r="D193" s="32">
        <f t="shared" si="18"/>
        <v>67863</v>
      </c>
      <c r="E193" s="33">
        <f>ROUND(C193*Sheet2!$G$6*10,0)/10</f>
        <v>2666.2</v>
      </c>
      <c r="F193" s="34">
        <f t="shared" si="19"/>
        <v>69558</v>
      </c>
      <c r="G193" s="35">
        <f>ROUND(E193*Sheet2!$G$6*10,0)/10</f>
        <v>2732.9</v>
      </c>
      <c r="H193" s="36">
        <f t="shared" si="20"/>
        <v>71299</v>
      </c>
      <c r="J193" s="14"/>
      <c r="K193" s="14"/>
      <c r="L193" s="15"/>
    </row>
    <row r="194" spans="1:12" ht="15" customHeight="1" x14ac:dyDescent="0.2">
      <c r="A194" s="16"/>
      <c r="B194" s="13">
        <v>2</v>
      </c>
      <c r="C194" s="31">
        <v>2652</v>
      </c>
      <c r="D194" s="32">
        <f t="shared" si="18"/>
        <v>69188</v>
      </c>
      <c r="E194" s="33">
        <f>ROUND(C194*Sheet2!$G$6*10,0)/10</f>
        <v>2718.3</v>
      </c>
      <c r="F194" s="34">
        <f t="shared" si="19"/>
        <v>70918</v>
      </c>
      <c r="G194" s="35">
        <f>ROUND(E194*Sheet2!$G$6*10,0)/10</f>
        <v>2786.3</v>
      </c>
      <c r="H194" s="36">
        <f t="shared" si="20"/>
        <v>72692</v>
      </c>
      <c r="J194" s="14"/>
      <c r="K194" s="14"/>
      <c r="L194" s="15"/>
    </row>
    <row r="195" spans="1:12" ht="16.149999999999999" customHeight="1" x14ac:dyDescent="0.2">
      <c r="A195" s="16"/>
      <c r="B195" s="13">
        <v>3</v>
      </c>
      <c r="C195" s="31">
        <v>2707.4</v>
      </c>
      <c r="D195" s="32">
        <f t="shared" si="18"/>
        <v>70633</v>
      </c>
      <c r="E195" s="33">
        <f>ROUND(C195*Sheet2!$G$6*10,0)/10</f>
        <v>2775.1</v>
      </c>
      <c r="F195" s="34">
        <f t="shared" si="19"/>
        <v>72400</v>
      </c>
      <c r="G195" s="35">
        <f>ROUND(E195*Sheet2!$G$6*10,0)/10</f>
        <v>2844.5</v>
      </c>
      <c r="H195" s="36">
        <f t="shared" si="20"/>
        <v>74210</v>
      </c>
      <c r="J195" s="14"/>
      <c r="K195" s="14"/>
      <c r="L195" s="15"/>
    </row>
    <row r="196" spans="1:12" ht="15" customHeight="1" x14ac:dyDescent="0.2">
      <c r="A196" s="16"/>
      <c r="B196" s="13">
        <v>4</v>
      </c>
      <c r="C196" s="31">
        <v>2762.6</v>
      </c>
      <c r="D196" s="32">
        <f t="shared" si="18"/>
        <v>72073</v>
      </c>
      <c r="E196" s="33">
        <f>ROUND(C196*Sheet2!$G$6*10,0)/10</f>
        <v>2831.7</v>
      </c>
      <c r="F196" s="34">
        <f t="shared" si="19"/>
        <v>73876</v>
      </c>
      <c r="G196" s="35">
        <f>ROUND(E196*Sheet2!$G$6*10,0)/10</f>
        <v>2902.5</v>
      </c>
      <c r="H196" s="36">
        <f t="shared" si="20"/>
        <v>75723</v>
      </c>
      <c r="J196" s="14"/>
      <c r="K196" s="14"/>
      <c r="L196" s="15"/>
    </row>
    <row r="197" spans="1:12" ht="16.149999999999999" customHeight="1" x14ac:dyDescent="0.2">
      <c r="A197" s="12" t="s">
        <v>8</v>
      </c>
      <c r="B197" s="13">
        <v>1</v>
      </c>
      <c r="C197" s="31">
        <v>2874.5</v>
      </c>
      <c r="D197" s="32">
        <f t="shared" si="18"/>
        <v>74993</v>
      </c>
      <c r="E197" s="33">
        <f>ROUND(C197*Sheet2!$G$6*10,0)/10</f>
        <v>2946.4</v>
      </c>
      <c r="F197" s="34">
        <f t="shared" si="19"/>
        <v>76869</v>
      </c>
      <c r="G197" s="35">
        <f>ROUND(E197*Sheet2!$G$6*10,0)/10</f>
        <v>3020.1</v>
      </c>
      <c r="H197" s="36">
        <f t="shared" si="20"/>
        <v>78791</v>
      </c>
      <c r="J197" s="14"/>
      <c r="K197" s="14"/>
      <c r="L197" s="15"/>
    </row>
    <row r="198" spans="1:12" ht="15" customHeight="1" x14ac:dyDescent="0.2">
      <c r="A198" s="16"/>
      <c r="B198" s="13">
        <v>2</v>
      </c>
      <c r="C198" s="31">
        <v>2964.4</v>
      </c>
      <c r="D198" s="32">
        <f t="shared" si="18"/>
        <v>77338</v>
      </c>
      <c r="E198" s="33">
        <f>ROUND(C198*Sheet2!$G$6*10,0)/10</f>
        <v>3038.5</v>
      </c>
      <c r="F198" s="34">
        <f t="shared" si="19"/>
        <v>79271</v>
      </c>
      <c r="G198" s="35">
        <f>ROUND(E198*Sheet2!$G$6*10,0)/10</f>
        <v>3114.5</v>
      </c>
      <c r="H198" s="36">
        <f t="shared" si="20"/>
        <v>81254</v>
      </c>
      <c r="J198" s="14"/>
      <c r="K198" s="14"/>
      <c r="L198" s="15"/>
    </row>
    <row r="199" spans="1:12" ht="16.149999999999999" customHeight="1" x14ac:dyDescent="0.2">
      <c r="A199" s="16"/>
      <c r="B199" s="13">
        <v>3</v>
      </c>
      <c r="C199" s="31">
        <v>3057.9</v>
      </c>
      <c r="D199" s="32">
        <f t="shared" si="18"/>
        <v>79778</v>
      </c>
      <c r="E199" s="33">
        <f>ROUND(C199*Sheet2!$G$6*10,0)/10</f>
        <v>3134.3</v>
      </c>
      <c r="F199" s="34">
        <f t="shared" si="19"/>
        <v>81771</v>
      </c>
      <c r="G199" s="35">
        <f>ROUND(E199*Sheet2!$G$6*10,0)/10</f>
        <v>3212.7</v>
      </c>
      <c r="H199" s="36">
        <f t="shared" si="20"/>
        <v>83816</v>
      </c>
      <c r="J199" s="14"/>
      <c r="K199" s="14"/>
      <c r="L199" s="15"/>
    </row>
    <row r="200" spans="1:12" ht="15" customHeight="1" x14ac:dyDescent="0.2">
      <c r="A200" s="16"/>
      <c r="B200" s="13">
        <v>4</v>
      </c>
      <c r="C200" s="31">
        <v>3145.5</v>
      </c>
      <c r="D200" s="32">
        <f t="shared" si="18"/>
        <v>82063</v>
      </c>
      <c r="E200" s="33">
        <f>ROUND(C200*Sheet2!$G$6*10,0)/10</f>
        <v>3224.1</v>
      </c>
      <c r="F200" s="34">
        <f t="shared" si="19"/>
        <v>84114</v>
      </c>
      <c r="G200" s="35">
        <f>ROUND(E200*Sheet2!$G$6*10,0)/10</f>
        <v>3304.7</v>
      </c>
      <c r="H200" s="36">
        <f t="shared" si="20"/>
        <v>86216</v>
      </c>
      <c r="J200" s="14"/>
      <c r="K200" s="14"/>
      <c r="L200" s="15"/>
    </row>
    <row r="201" spans="1:12" ht="16.149999999999999" customHeight="1" x14ac:dyDescent="0.2">
      <c r="A201" s="12" t="s">
        <v>9</v>
      </c>
      <c r="B201" s="13">
        <v>1</v>
      </c>
      <c r="C201" s="31">
        <v>3225.2</v>
      </c>
      <c r="D201" s="32">
        <f t="shared" si="18"/>
        <v>84142</v>
      </c>
      <c r="E201" s="33">
        <f>ROUND(C201*Sheet2!$G$6*10,0)/10</f>
        <v>3305.8</v>
      </c>
      <c r="F201" s="34">
        <f t="shared" si="19"/>
        <v>86245</v>
      </c>
      <c r="G201" s="35">
        <f>ROUND(E201*Sheet2!$G$6*10,0)/10</f>
        <v>3388.4</v>
      </c>
      <c r="H201" s="36">
        <f t="shared" si="20"/>
        <v>88400</v>
      </c>
      <c r="J201" s="14"/>
      <c r="K201" s="14"/>
      <c r="L201" s="15"/>
    </row>
    <row r="202" spans="1:12" ht="15" customHeight="1" x14ac:dyDescent="0.2">
      <c r="A202" s="16"/>
      <c r="B202" s="13">
        <v>2</v>
      </c>
      <c r="C202" s="31">
        <v>3326.5</v>
      </c>
      <c r="D202" s="32">
        <f t="shared" si="18"/>
        <v>86785</v>
      </c>
      <c r="E202" s="33">
        <f>ROUND(C202*Sheet2!$G$6*10,0)/10</f>
        <v>3409.7</v>
      </c>
      <c r="F202" s="34">
        <f t="shared" si="19"/>
        <v>88956</v>
      </c>
      <c r="G202" s="35">
        <f>ROUND(E202*Sheet2!$G$6*10,0)/10</f>
        <v>3494.9</v>
      </c>
      <c r="H202" s="36">
        <f t="shared" si="20"/>
        <v>91178</v>
      </c>
      <c r="J202" s="14"/>
      <c r="K202" s="14"/>
      <c r="L202" s="15"/>
    </row>
    <row r="203" spans="1:12" ht="16.149999999999999" customHeight="1" x14ac:dyDescent="0.2">
      <c r="A203" s="16"/>
      <c r="B203" s="13">
        <v>3</v>
      </c>
      <c r="C203" s="31">
        <v>3433.7</v>
      </c>
      <c r="D203" s="32">
        <f t="shared" si="18"/>
        <v>89582</v>
      </c>
      <c r="E203" s="33">
        <f>ROUND(C203*Sheet2!$G$6*10,0)/10</f>
        <v>3519.5</v>
      </c>
      <c r="F203" s="34">
        <f t="shared" si="19"/>
        <v>91820</v>
      </c>
      <c r="G203" s="35">
        <f>ROUND(E203*Sheet2!$G$6*10,0)/10</f>
        <v>3607.5</v>
      </c>
      <c r="H203" s="36">
        <f t="shared" si="20"/>
        <v>94116</v>
      </c>
      <c r="J203" s="14"/>
      <c r="K203" s="14"/>
      <c r="L203" s="15"/>
    </row>
    <row r="204" spans="1:12" ht="15" customHeight="1" x14ac:dyDescent="0.2">
      <c r="A204" s="16"/>
      <c r="B204" s="13">
        <v>4</v>
      </c>
      <c r="C204" s="31">
        <v>3536.4</v>
      </c>
      <c r="D204" s="32">
        <f t="shared" si="18"/>
        <v>92261</v>
      </c>
      <c r="E204" s="33">
        <f>ROUND(C204*Sheet2!$G$6*10,0)/10</f>
        <v>3624.8</v>
      </c>
      <c r="F204" s="34">
        <f t="shared" si="19"/>
        <v>94567</v>
      </c>
      <c r="G204" s="35">
        <f>ROUND(E204*Sheet2!$G$6*10,0)/10</f>
        <v>3715.4</v>
      </c>
      <c r="H204" s="36">
        <f t="shared" si="20"/>
        <v>96931</v>
      </c>
      <c r="J204" s="14"/>
      <c r="K204" s="14"/>
      <c r="L204" s="15"/>
    </row>
    <row r="205" spans="1:12" ht="16.149999999999999" customHeight="1" x14ac:dyDescent="0.2">
      <c r="A205" s="12" t="s">
        <v>10</v>
      </c>
      <c r="B205" s="13">
        <v>1</v>
      </c>
      <c r="C205" s="31">
        <v>3685.1</v>
      </c>
      <c r="D205" s="32">
        <f t="shared" si="18"/>
        <v>96141</v>
      </c>
      <c r="E205" s="33">
        <f>ROUND(C205*Sheet2!$G$6*10,0)/10</f>
        <v>3777.2</v>
      </c>
      <c r="F205" s="34">
        <f t="shared" si="19"/>
        <v>98543</v>
      </c>
      <c r="G205" s="35">
        <f>ROUND(E205*Sheet2!$G$6*10,0)/10</f>
        <v>3871.6</v>
      </c>
      <c r="H205" s="36">
        <f t="shared" si="20"/>
        <v>101006</v>
      </c>
      <c r="J205" s="14"/>
      <c r="K205" s="14"/>
      <c r="L205" s="15"/>
    </row>
    <row r="206" spans="1:12" ht="15" customHeight="1" x14ac:dyDescent="0.2">
      <c r="A206" s="16"/>
      <c r="B206" s="13">
        <v>2</v>
      </c>
      <c r="C206" s="31">
        <v>3783.1</v>
      </c>
      <c r="D206" s="32">
        <f t="shared" si="18"/>
        <v>98697</v>
      </c>
      <c r="E206" s="33">
        <f>ROUND(C206*Sheet2!$G$6*10,0)/10</f>
        <v>3877.7</v>
      </c>
      <c r="F206" s="34">
        <f t="shared" si="19"/>
        <v>101165</v>
      </c>
      <c r="G206" s="35">
        <f>ROUND(E206*Sheet2!$G$6*10,0)/10</f>
        <v>3974.6</v>
      </c>
      <c r="H206" s="36">
        <f t="shared" si="20"/>
        <v>103693</v>
      </c>
      <c r="J206" s="14"/>
      <c r="K206" s="14"/>
      <c r="L206" s="15"/>
    </row>
    <row r="207" spans="1:12" ht="16.149999999999999" customHeight="1" x14ac:dyDescent="0.2">
      <c r="A207" s="16"/>
      <c r="B207" s="13">
        <v>3</v>
      </c>
      <c r="C207" s="31">
        <v>3876.6</v>
      </c>
      <c r="D207" s="32">
        <f t="shared" si="18"/>
        <v>101137</v>
      </c>
      <c r="E207" s="33">
        <f>ROUND(C207*Sheet2!$G$6*10,0)/10</f>
        <v>3973.5</v>
      </c>
      <c r="F207" s="34">
        <f t="shared" si="19"/>
        <v>103665</v>
      </c>
      <c r="G207" s="35">
        <f>ROUND(E207*Sheet2!$G$6*10,0)/10</f>
        <v>4072.8</v>
      </c>
      <c r="H207" s="36">
        <f t="shared" si="20"/>
        <v>106255</v>
      </c>
      <c r="J207" s="14"/>
      <c r="K207" s="14"/>
      <c r="L207" s="15"/>
    </row>
    <row r="208" spans="1:12" ht="15" customHeight="1" x14ac:dyDescent="0.2">
      <c r="A208" s="12" t="s">
        <v>11</v>
      </c>
      <c r="B208" s="13">
        <v>1</v>
      </c>
      <c r="C208" s="31">
        <v>4057.6</v>
      </c>
      <c r="D208" s="32">
        <f t="shared" si="18"/>
        <v>105859</v>
      </c>
      <c r="E208" s="33">
        <f>ROUND(C208*Sheet2!$G$6*10,0)/10</f>
        <v>4159</v>
      </c>
      <c r="F208" s="34">
        <f t="shared" si="19"/>
        <v>108504</v>
      </c>
      <c r="G208" s="35">
        <f>ROUND(E208*Sheet2!$G$6*10,0)/10</f>
        <v>4263</v>
      </c>
      <c r="H208" s="36">
        <f t="shared" si="20"/>
        <v>111217</v>
      </c>
      <c r="J208" s="14"/>
      <c r="K208" s="14"/>
      <c r="L208" s="15"/>
    </row>
    <row r="209" spans="1:12" ht="16.149999999999999" customHeight="1" x14ac:dyDescent="0.2">
      <c r="A209" s="16"/>
      <c r="B209" s="13">
        <v>2</v>
      </c>
      <c r="C209" s="31">
        <v>4152</v>
      </c>
      <c r="D209" s="32">
        <f t="shared" si="18"/>
        <v>108322</v>
      </c>
      <c r="E209" s="33">
        <f>ROUND(C209*Sheet2!$G$6*10,0)/10</f>
        <v>4255.8</v>
      </c>
      <c r="F209" s="34">
        <f t="shared" si="19"/>
        <v>111030</v>
      </c>
      <c r="G209" s="35">
        <f>ROUND(E209*Sheet2!$G$6*10,0)/10</f>
        <v>4362.2</v>
      </c>
      <c r="H209" s="36">
        <f t="shared" si="20"/>
        <v>113805</v>
      </c>
      <c r="J209" s="14"/>
      <c r="K209" s="14"/>
      <c r="L209" s="15"/>
    </row>
    <row r="210" spans="1:12" ht="15.4" customHeight="1" x14ac:dyDescent="0.2">
      <c r="A210" s="17"/>
      <c r="B210" s="18">
        <v>3</v>
      </c>
      <c r="C210" s="37">
        <v>4249</v>
      </c>
      <c r="D210" s="38">
        <f t="shared" si="18"/>
        <v>110852</v>
      </c>
      <c r="E210" s="39">
        <f>ROUND(C210*Sheet2!$G$6*10,0)/10</f>
        <v>4355.2</v>
      </c>
      <c r="F210" s="40">
        <f t="shared" si="19"/>
        <v>113623</v>
      </c>
      <c r="G210" s="41">
        <f>ROUND(E210*Sheet2!$G$6*10,0)/10</f>
        <v>4464.1000000000004</v>
      </c>
      <c r="H210" s="42">
        <f t="shared" si="20"/>
        <v>116464</v>
      </c>
      <c r="J210" s="14"/>
      <c r="K210" s="14"/>
      <c r="L210" s="15"/>
    </row>
    <row r="211" spans="1:12" ht="15" customHeight="1" x14ac:dyDescent="0.2">
      <c r="A211" s="269" t="s">
        <v>17</v>
      </c>
      <c r="B211" s="270"/>
      <c r="C211" s="270"/>
      <c r="D211" s="270"/>
      <c r="E211" s="270"/>
      <c r="F211" s="270"/>
      <c r="G211" s="270"/>
      <c r="H211" s="271"/>
      <c r="K211" s="14"/>
    </row>
    <row r="212" spans="1:12" ht="16.149999999999999" customHeight="1" x14ac:dyDescent="0.2">
      <c r="A212" s="269" t="s">
        <v>18</v>
      </c>
      <c r="B212" s="270"/>
      <c r="C212" s="270"/>
      <c r="D212" s="270"/>
      <c r="E212" s="270"/>
      <c r="F212" s="270"/>
      <c r="G212" s="270"/>
      <c r="H212" s="271"/>
      <c r="K212" s="14"/>
    </row>
    <row r="213" spans="1:12" ht="16.149999999999999" customHeight="1" x14ac:dyDescent="0.2">
      <c r="A213" s="256" t="s">
        <v>3</v>
      </c>
      <c r="B213" s="256" t="s">
        <v>4</v>
      </c>
      <c r="C213" s="257" t="s">
        <v>86</v>
      </c>
      <c r="D213" s="257"/>
      <c r="E213" s="258" t="s">
        <v>87</v>
      </c>
      <c r="F213" s="258"/>
      <c r="G213" s="259" t="s">
        <v>88</v>
      </c>
      <c r="H213" s="259"/>
      <c r="K213" s="14"/>
    </row>
    <row r="214" spans="1:12" ht="25.5" x14ac:dyDescent="0.2">
      <c r="A214" s="256"/>
      <c r="B214" s="256"/>
      <c r="C214" s="7" t="s">
        <v>89</v>
      </c>
      <c r="D214" s="21" t="s">
        <v>84</v>
      </c>
      <c r="E214" s="8" t="s">
        <v>89</v>
      </c>
      <c r="F214" s="10" t="s">
        <v>84</v>
      </c>
      <c r="G214" s="9" t="s">
        <v>89</v>
      </c>
      <c r="H214" s="11" t="s">
        <v>84</v>
      </c>
      <c r="K214" s="14"/>
    </row>
    <row r="215" spans="1:12" ht="15" customHeight="1" x14ac:dyDescent="0.2">
      <c r="A215" s="43" t="s">
        <v>19</v>
      </c>
      <c r="B215" s="44">
        <v>1</v>
      </c>
      <c r="C215" s="31">
        <v>2467.4</v>
      </c>
      <c r="D215" s="32">
        <f t="shared" ref="D215:D232" si="21">ROUND(C215*26.089,0)</f>
        <v>64372</v>
      </c>
      <c r="E215" s="33">
        <f>ROUND(C215*Sheet2!$G$6*10,0)/10</f>
        <v>2529.1</v>
      </c>
      <c r="F215" s="34">
        <f t="shared" ref="F215:F232" si="22">ROUND(E215*26.089,0)</f>
        <v>65982</v>
      </c>
      <c r="G215" s="35">
        <f>ROUND(E215*Sheet2!$G$6*10,0)/10</f>
        <v>2592.3000000000002</v>
      </c>
      <c r="H215" s="36">
        <f t="shared" ref="H215:H232" si="23">ROUND(G215*26.089,0)</f>
        <v>67631</v>
      </c>
      <c r="J215" s="14"/>
      <c r="K215" s="14"/>
      <c r="L215" s="15"/>
    </row>
    <row r="216" spans="1:12" ht="16.149999999999999" customHeight="1" x14ac:dyDescent="0.2">
      <c r="A216" s="45"/>
      <c r="B216" s="44">
        <v>2</v>
      </c>
      <c r="C216" s="31">
        <v>2567.8000000000002</v>
      </c>
      <c r="D216" s="32">
        <f t="shared" si="21"/>
        <v>66991</v>
      </c>
      <c r="E216" s="33">
        <f>ROUND(C216*Sheet2!$G$6*10,0)/10</f>
        <v>2632</v>
      </c>
      <c r="F216" s="34">
        <f t="shared" si="22"/>
        <v>68666</v>
      </c>
      <c r="G216" s="35">
        <f>ROUND(E216*Sheet2!$G$6*10,0)/10</f>
        <v>2697.8</v>
      </c>
      <c r="H216" s="36">
        <f t="shared" si="23"/>
        <v>70383</v>
      </c>
      <c r="J216" s="14"/>
      <c r="K216" s="14"/>
      <c r="L216" s="15"/>
    </row>
    <row r="217" spans="1:12" ht="15" customHeight="1" x14ac:dyDescent="0.2">
      <c r="A217" s="45"/>
      <c r="B217" s="44">
        <v>3</v>
      </c>
      <c r="C217" s="31">
        <v>2671.6</v>
      </c>
      <c r="D217" s="32">
        <f t="shared" si="21"/>
        <v>69699</v>
      </c>
      <c r="E217" s="33">
        <f>ROUND(C217*Sheet2!$G$6*10,0)/10</f>
        <v>2738.4</v>
      </c>
      <c r="F217" s="34">
        <f t="shared" si="22"/>
        <v>71442</v>
      </c>
      <c r="G217" s="35">
        <f>ROUND(E217*Sheet2!$G$6*10,0)/10</f>
        <v>2806.9</v>
      </c>
      <c r="H217" s="36">
        <f t="shared" si="23"/>
        <v>73229</v>
      </c>
      <c r="J217" s="14"/>
      <c r="K217" s="14"/>
      <c r="L217" s="15"/>
    </row>
    <row r="218" spans="1:12" ht="16.149999999999999" customHeight="1" x14ac:dyDescent="0.2">
      <c r="A218" s="45"/>
      <c r="B218" s="44">
        <v>4</v>
      </c>
      <c r="C218" s="31">
        <v>2745.3</v>
      </c>
      <c r="D218" s="32">
        <f t="shared" si="21"/>
        <v>71622</v>
      </c>
      <c r="E218" s="33">
        <f>ROUND(C218*Sheet2!$G$6*10,0)/10</f>
        <v>2813.9</v>
      </c>
      <c r="F218" s="34">
        <f t="shared" si="22"/>
        <v>73412</v>
      </c>
      <c r="G218" s="35">
        <f>ROUND(E218*Sheet2!$G$6*10,0)/10</f>
        <v>2884.2</v>
      </c>
      <c r="H218" s="36">
        <f t="shared" si="23"/>
        <v>75246</v>
      </c>
      <c r="J218" s="14"/>
      <c r="K218" s="14"/>
      <c r="L218" s="15"/>
    </row>
    <row r="219" spans="1:12" ht="15" customHeight="1" x14ac:dyDescent="0.2">
      <c r="A219" s="45"/>
      <c r="B219" s="44">
        <v>5</v>
      </c>
      <c r="C219" s="31">
        <v>2819.1</v>
      </c>
      <c r="D219" s="32">
        <f t="shared" si="21"/>
        <v>73547</v>
      </c>
      <c r="E219" s="33">
        <f>ROUND(C219*Sheet2!$G$6*10,0)/10</f>
        <v>2889.6</v>
      </c>
      <c r="F219" s="34">
        <f t="shared" si="22"/>
        <v>75387</v>
      </c>
      <c r="G219" s="35">
        <f>ROUND(E219*Sheet2!$G$6*10,0)/10</f>
        <v>2961.8</v>
      </c>
      <c r="H219" s="36">
        <f t="shared" si="23"/>
        <v>77270</v>
      </c>
      <c r="J219" s="14"/>
      <c r="K219" s="14"/>
      <c r="L219" s="15"/>
    </row>
    <row r="220" spans="1:12" ht="16.149999999999999" customHeight="1" x14ac:dyDescent="0.2">
      <c r="A220" s="43" t="s">
        <v>20</v>
      </c>
      <c r="B220" s="44">
        <v>1</v>
      </c>
      <c r="C220" s="31">
        <v>2929.8</v>
      </c>
      <c r="D220" s="32">
        <f t="shared" si="21"/>
        <v>76436</v>
      </c>
      <c r="E220" s="33">
        <f>ROUND(C220*Sheet2!$G$6*10,0)/10</f>
        <v>3003</v>
      </c>
      <c r="F220" s="34">
        <f t="shared" si="22"/>
        <v>78345</v>
      </c>
      <c r="G220" s="35">
        <f>ROUND(E220*Sheet2!$G$6*10,0)/10</f>
        <v>3078.1</v>
      </c>
      <c r="H220" s="36">
        <f t="shared" si="23"/>
        <v>80305</v>
      </c>
      <c r="J220" s="14"/>
      <c r="K220" s="14"/>
      <c r="L220" s="15"/>
    </row>
    <row r="221" spans="1:12" ht="15" customHeight="1" x14ac:dyDescent="0.2">
      <c r="A221" s="45"/>
      <c r="B221" s="44">
        <v>2</v>
      </c>
      <c r="C221" s="31">
        <v>3029</v>
      </c>
      <c r="D221" s="32">
        <f t="shared" si="21"/>
        <v>79024</v>
      </c>
      <c r="E221" s="33">
        <f>ROUND(C221*Sheet2!$G$6*10,0)/10</f>
        <v>3104.7</v>
      </c>
      <c r="F221" s="34">
        <f t="shared" si="22"/>
        <v>80999</v>
      </c>
      <c r="G221" s="35">
        <f>ROUND(E221*Sheet2!$G$6*10,0)/10</f>
        <v>3182.3</v>
      </c>
      <c r="H221" s="36">
        <f t="shared" si="23"/>
        <v>83023</v>
      </c>
      <c r="J221" s="14"/>
      <c r="K221" s="14"/>
      <c r="L221" s="15"/>
    </row>
    <row r="222" spans="1:12" ht="16.149999999999999" customHeight="1" x14ac:dyDescent="0.2">
      <c r="A222" s="45"/>
      <c r="B222" s="44">
        <v>3</v>
      </c>
      <c r="C222" s="31">
        <v>3135.1</v>
      </c>
      <c r="D222" s="32">
        <f t="shared" si="21"/>
        <v>81792</v>
      </c>
      <c r="E222" s="33">
        <f>ROUND(C222*Sheet2!$G$6*10,0)/10</f>
        <v>3213.5</v>
      </c>
      <c r="F222" s="34">
        <f t="shared" si="22"/>
        <v>83837</v>
      </c>
      <c r="G222" s="35">
        <f>ROUND(E222*Sheet2!$G$6*10,0)/10</f>
        <v>3293.8</v>
      </c>
      <c r="H222" s="36">
        <f t="shared" si="23"/>
        <v>85932</v>
      </c>
      <c r="J222" s="14"/>
      <c r="K222" s="14"/>
      <c r="L222" s="15"/>
    </row>
    <row r="223" spans="1:12" ht="15" customHeight="1" x14ac:dyDescent="0.2">
      <c r="A223" s="45"/>
      <c r="B223" s="44">
        <v>4</v>
      </c>
      <c r="C223" s="31">
        <v>3240.1</v>
      </c>
      <c r="D223" s="32">
        <f t="shared" si="21"/>
        <v>84531</v>
      </c>
      <c r="E223" s="33">
        <f>ROUND(C223*Sheet2!$G$6*10,0)/10</f>
        <v>3321.1</v>
      </c>
      <c r="F223" s="34">
        <f t="shared" si="22"/>
        <v>86644</v>
      </c>
      <c r="G223" s="35">
        <f>ROUND(E223*Sheet2!$G$6*10,0)/10</f>
        <v>3404.1</v>
      </c>
      <c r="H223" s="36">
        <f t="shared" si="23"/>
        <v>88810</v>
      </c>
      <c r="J223" s="14"/>
      <c r="K223" s="14"/>
      <c r="L223" s="15"/>
    </row>
    <row r="224" spans="1:12" ht="16.149999999999999" customHeight="1" x14ac:dyDescent="0.2">
      <c r="A224" s="45"/>
      <c r="B224" s="44">
        <v>5</v>
      </c>
      <c r="C224" s="31">
        <v>3344.9</v>
      </c>
      <c r="D224" s="32">
        <f t="shared" si="21"/>
        <v>87265</v>
      </c>
      <c r="E224" s="33">
        <f>ROUND(C224*Sheet2!$G$6*10,0)/10</f>
        <v>3428.5</v>
      </c>
      <c r="F224" s="34">
        <f t="shared" si="22"/>
        <v>89446</v>
      </c>
      <c r="G224" s="35">
        <f>ROUND(E224*Sheet2!$G$6*10,0)/10</f>
        <v>3514.2</v>
      </c>
      <c r="H224" s="36">
        <f t="shared" si="23"/>
        <v>91682</v>
      </c>
      <c r="J224" s="14"/>
      <c r="K224" s="14"/>
      <c r="L224" s="15"/>
    </row>
    <row r="225" spans="1:12" ht="15" customHeight="1" x14ac:dyDescent="0.2">
      <c r="A225" s="43" t="s">
        <v>21</v>
      </c>
      <c r="B225" s="44">
        <v>1</v>
      </c>
      <c r="C225" s="31">
        <v>3539.8</v>
      </c>
      <c r="D225" s="32">
        <f t="shared" si="21"/>
        <v>92350</v>
      </c>
      <c r="E225" s="33">
        <f>ROUND(C225*Sheet2!$G$6*10,0)/10</f>
        <v>3628.3</v>
      </c>
      <c r="F225" s="34">
        <f t="shared" si="22"/>
        <v>94659</v>
      </c>
      <c r="G225" s="35">
        <f>ROUND(E225*Sheet2!$G$6*10,0)/10</f>
        <v>3719</v>
      </c>
      <c r="H225" s="36">
        <f t="shared" si="23"/>
        <v>97025</v>
      </c>
      <c r="J225" s="14"/>
      <c r="K225" s="14"/>
      <c r="L225" s="15"/>
    </row>
    <row r="226" spans="1:12" ht="16.149999999999999" customHeight="1" x14ac:dyDescent="0.2">
      <c r="A226" s="45"/>
      <c r="B226" s="44">
        <v>2</v>
      </c>
      <c r="C226" s="31">
        <v>3639</v>
      </c>
      <c r="D226" s="32">
        <f t="shared" si="21"/>
        <v>94938</v>
      </c>
      <c r="E226" s="33">
        <f>ROUND(C226*Sheet2!$G$6*10,0)/10</f>
        <v>3730</v>
      </c>
      <c r="F226" s="34">
        <f t="shared" si="22"/>
        <v>97312</v>
      </c>
      <c r="G226" s="35">
        <f>ROUND(E226*Sheet2!$G$6*10,0)/10</f>
        <v>3823.3</v>
      </c>
      <c r="H226" s="36">
        <f t="shared" si="23"/>
        <v>99746</v>
      </c>
      <c r="J226" s="14"/>
      <c r="K226" s="14"/>
      <c r="L226" s="15"/>
    </row>
    <row r="227" spans="1:12" ht="15" customHeight="1" x14ac:dyDescent="0.2">
      <c r="A227" s="45"/>
      <c r="B227" s="44">
        <v>3</v>
      </c>
      <c r="C227" s="31">
        <v>3730.1</v>
      </c>
      <c r="D227" s="32">
        <f t="shared" si="21"/>
        <v>97315</v>
      </c>
      <c r="E227" s="33">
        <f>ROUND(C227*Sheet2!$G$6*10,0)/10</f>
        <v>3823.4</v>
      </c>
      <c r="F227" s="34">
        <f t="shared" si="22"/>
        <v>99749</v>
      </c>
      <c r="G227" s="35">
        <f>ROUND(E227*Sheet2!$G$6*10,0)/10</f>
        <v>3919</v>
      </c>
      <c r="H227" s="36">
        <f t="shared" si="23"/>
        <v>102243</v>
      </c>
      <c r="J227" s="14"/>
      <c r="K227" s="14"/>
      <c r="L227" s="15"/>
    </row>
    <row r="228" spans="1:12" ht="16.149999999999999" customHeight="1" x14ac:dyDescent="0.2">
      <c r="A228" s="45"/>
      <c r="B228" s="44">
        <v>4</v>
      </c>
      <c r="C228" s="31">
        <v>3827</v>
      </c>
      <c r="D228" s="32">
        <f t="shared" si="21"/>
        <v>99843</v>
      </c>
      <c r="E228" s="33">
        <f>ROUND(C228*Sheet2!$G$6*10,0)/10</f>
        <v>3922.7</v>
      </c>
      <c r="F228" s="34">
        <f t="shared" si="22"/>
        <v>102339</v>
      </c>
      <c r="G228" s="35">
        <f>ROUND(E228*Sheet2!$G$6*10,0)/10</f>
        <v>4020.8</v>
      </c>
      <c r="H228" s="36">
        <f t="shared" si="23"/>
        <v>104899</v>
      </c>
      <c r="J228" s="14"/>
      <c r="K228" s="14"/>
      <c r="L228" s="15"/>
    </row>
    <row r="229" spans="1:12" ht="15" customHeight="1" x14ac:dyDescent="0.2">
      <c r="A229" s="43" t="s">
        <v>22</v>
      </c>
      <c r="B229" s="44">
        <v>1</v>
      </c>
      <c r="C229" s="31">
        <v>4097.8999999999996</v>
      </c>
      <c r="D229" s="32">
        <f t="shared" si="21"/>
        <v>106910</v>
      </c>
      <c r="E229" s="33">
        <f>ROUND(C229*Sheet2!$G$6*10,0)/10</f>
        <v>4200.3</v>
      </c>
      <c r="F229" s="34">
        <f t="shared" si="22"/>
        <v>109582</v>
      </c>
      <c r="G229" s="35">
        <f>ROUND(E229*Sheet2!$G$6*10,0)/10</f>
        <v>4305.3</v>
      </c>
      <c r="H229" s="36">
        <f t="shared" si="23"/>
        <v>112321</v>
      </c>
      <c r="J229" s="14"/>
      <c r="K229" s="14"/>
      <c r="L229" s="15"/>
    </row>
    <row r="230" spans="1:12" ht="16.149999999999999" customHeight="1" x14ac:dyDescent="0.2">
      <c r="A230" s="45"/>
      <c r="B230" s="44">
        <v>2</v>
      </c>
      <c r="C230" s="31">
        <v>4215.5</v>
      </c>
      <c r="D230" s="32">
        <f t="shared" si="21"/>
        <v>109978</v>
      </c>
      <c r="E230" s="33">
        <f>ROUND(C230*Sheet2!$G$6*10,0)/10</f>
        <v>4320.8999999999996</v>
      </c>
      <c r="F230" s="34">
        <f t="shared" si="22"/>
        <v>112728</v>
      </c>
      <c r="G230" s="35">
        <f>ROUND(E230*Sheet2!$G$6*10,0)/10</f>
        <v>4428.8999999999996</v>
      </c>
      <c r="H230" s="36">
        <f t="shared" si="23"/>
        <v>115546</v>
      </c>
      <c r="J230" s="14"/>
      <c r="K230" s="14"/>
      <c r="L230" s="15"/>
    </row>
    <row r="231" spans="1:12" ht="15" customHeight="1" x14ac:dyDescent="0.2">
      <c r="A231" s="45"/>
      <c r="B231" s="44">
        <v>3</v>
      </c>
      <c r="C231" s="31">
        <v>4332</v>
      </c>
      <c r="D231" s="32">
        <f t="shared" si="21"/>
        <v>113018</v>
      </c>
      <c r="E231" s="33">
        <f>ROUND(C231*Sheet2!$G$6*10,0)/10</f>
        <v>4440.3</v>
      </c>
      <c r="F231" s="34">
        <f t="shared" si="22"/>
        <v>115843</v>
      </c>
      <c r="G231" s="35">
        <f>ROUND(E231*Sheet2!$G$6*10,0)/10</f>
        <v>4551.3</v>
      </c>
      <c r="H231" s="36">
        <f t="shared" si="23"/>
        <v>118739</v>
      </c>
      <c r="J231" s="14"/>
      <c r="K231" s="14"/>
      <c r="L231" s="15"/>
    </row>
    <row r="232" spans="1:12" ht="16.149999999999999" customHeight="1" x14ac:dyDescent="0.2">
      <c r="A232" s="46"/>
      <c r="B232" s="47">
        <v>4</v>
      </c>
      <c r="C232" s="37">
        <v>4450.8</v>
      </c>
      <c r="D232" s="38">
        <f t="shared" si="21"/>
        <v>116117</v>
      </c>
      <c r="E232" s="39">
        <f>ROUND(C232*Sheet2!$G$6*10,0)/10</f>
        <v>4562.1000000000004</v>
      </c>
      <c r="F232" s="40">
        <f t="shared" si="22"/>
        <v>119021</v>
      </c>
      <c r="G232" s="41">
        <f>ROUND(E232*Sheet2!$G$6*10,0)/10</f>
        <v>4676.2</v>
      </c>
      <c r="H232" s="42">
        <f t="shared" si="23"/>
        <v>121997</v>
      </c>
      <c r="J232" s="14"/>
      <c r="K232" s="14"/>
      <c r="L232" s="15"/>
    </row>
    <row r="233" spans="1:12" ht="15" customHeight="1" x14ac:dyDescent="0.2">
      <c r="A233" s="260" t="s">
        <v>23</v>
      </c>
      <c r="B233" s="261"/>
      <c r="C233" s="261"/>
      <c r="D233" s="261"/>
      <c r="E233" s="261"/>
      <c r="F233" s="261"/>
      <c r="G233" s="261"/>
      <c r="H233" s="262"/>
      <c r="K233" s="14"/>
    </row>
    <row r="234" spans="1:12" ht="16.149999999999999" customHeight="1" x14ac:dyDescent="0.2">
      <c r="A234" s="260" t="s">
        <v>24</v>
      </c>
      <c r="B234" s="261"/>
      <c r="C234" s="261"/>
      <c r="D234" s="261"/>
      <c r="E234" s="261"/>
      <c r="F234" s="261"/>
      <c r="G234" s="261"/>
      <c r="H234" s="262"/>
      <c r="K234" s="14"/>
    </row>
    <row r="235" spans="1:12" ht="16.149999999999999" customHeight="1" x14ac:dyDescent="0.2">
      <c r="A235" s="256" t="s">
        <v>3</v>
      </c>
      <c r="B235" s="256" t="s">
        <v>4</v>
      </c>
      <c r="C235" s="257" t="s">
        <v>86</v>
      </c>
      <c r="D235" s="257"/>
      <c r="E235" s="258" t="s">
        <v>87</v>
      </c>
      <c r="F235" s="258"/>
      <c r="G235" s="259" t="s">
        <v>88</v>
      </c>
      <c r="H235" s="259"/>
      <c r="K235" s="14"/>
    </row>
    <row r="236" spans="1:12" ht="25.5" x14ac:dyDescent="0.2">
      <c r="A236" s="256"/>
      <c r="B236" s="256"/>
      <c r="C236" s="7" t="s">
        <v>89</v>
      </c>
      <c r="D236" s="21" t="s">
        <v>84</v>
      </c>
      <c r="E236" s="8" t="s">
        <v>89</v>
      </c>
      <c r="F236" s="10" t="s">
        <v>84</v>
      </c>
      <c r="G236" s="9" t="s">
        <v>89</v>
      </c>
      <c r="H236" s="11" t="s">
        <v>84</v>
      </c>
      <c r="K236" s="14"/>
    </row>
    <row r="237" spans="1:12" ht="15.75" customHeight="1" x14ac:dyDescent="0.2">
      <c r="A237" s="26" t="s">
        <v>25</v>
      </c>
      <c r="B237" s="20">
        <v>0</v>
      </c>
      <c r="C237" s="31">
        <v>3136.1</v>
      </c>
      <c r="D237" s="32">
        <f t="shared" ref="D237:D253" si="24">ROUND(C237*26.089,0)</f>
        <v>81818</v>
      </c>
      <c r="E237" s="33">
        <f>ROUND(C237*Sheet2!$G$6*10,0)/10</f>
        <v>3214.5</v>
      </c>
      <c r="F237" s="34">
        <f t="shared" ref="F237:F253" si="25">ROUND(E237*26.089,0)</f>
        <v>83863</v>
      </c>
      <c r="G237" s="35">
        <f>ROUND(E237*Sheet2!$G$6*10,0)/10</f>
        <v>3294.9</v>
      </c>
      <c r="H237" s="36">
        <f t="shared" ref="H237:H253" si="26">ROUND(G237*26.089,0)</f>
        <v>85961</v>
      </c>
      <c r="J237" s="14"/>
      <c r="K237" s="14"/>
      <c r="L237" s="15"/>
    </row>
    <row r="238" spans="1:12" ht="15.75" customHeight="1" x14ac:dyDescent="0.2">
      <c r="A238" s="26"/>
      <c r="B238" s="20">
        <v>1</v>
      </c>
      <c r="C238" s="31">
        <v>3435.9</v>
      </c>
      <c r="D238" s="32">
        <f t="shared" si="24"/>
        <v>89639</v>
      </c>
      <c r="E238" s="33">
        <f>ROUND(C238*Sheet2!$G$6*10,0)/10</f>
        <v>3521.8</v>
      </c>
      <c r="F238" s="34">
        <f t="shared" si="25"/>
        <v>91880</v>
      </c>
      <c r="G238" s="35">
        <f>ROUND(E238*Sheet2!$G$6*10,0)/10</f>
        <v>3609.8</v>
      </c>
      <c r="H238" s="36">
        <f t="shared" si="26"/>
        <v>94176</v>
      </c>
      <c r="J238" s="14"/>
      <c r="K238" s="14"/>
      <c r="L238" s="15"/>
    </row>
    <row r="239" spans="1:12" ht="15.75" customHeight="1" x14ac:dyDescent="0.2">
      <c r="A239" s="26"/>
      <c r="B239" s="20">
        <v>2</v>
      </c>
      <c r="C239" s="31">
        <v>3642.4</v>
      </c>
      <c r="D239" s="32">
        <f t="shared" si="24"/>
        <v>95027</v>
      </c>
      <c r="E239" s="33">
        <f>ROUND(C239*Sheet2!$G$6*10,0)/10</f>
        <v>3733.5</v>
      </c>
      <c r="F239" s="34">
        <f t="shared" si="25"/>
        <v>97403</v>
      </c>
      <c r="G239" s="35">
        <f>ROUND(E239*Sheet2!$G$6*10,0)/10</f>
        <v>3826.8</v>
      </c>
      <c r="H239" s="36">
        <f t="shared" si="26"/>
        <v>99837</v>
      </c>
      <c r="J239" s="14"/>
      <c r="K239" s="14"/>
      <c r="L239" s="15"/>
    </row>
    <row r="240" spans="1:12" ht="15.75" customHeight="1" x14ac:dyDescent="0.2">
      <c r="A240" s="26"/>
      <c r="B240" s="20">
        <v>3</v>
      </c>
      <c r="C240" s="31">
        <v>3880.1</v>
      </c>
      <c r="D240" s="32">
        <f t="shared" si="24"/>
        <v>101228</v>
      </c>
      <c r="E240" s="33">
        <f>ROUND(C240*Sheet2!$G$6*10,0)/10</f>
        <v>3977.1</v>
      </c>
      <c r="F240" s="34">
        <f t="shared" si="25"/>
        <v>103759</v>
      </c>
      <c r="G240" s="35">
        <f>ROUND(E240*Sheet2!$G$6*10,0)/10</f>
        <v>4076.5</v>
      </c>
      <c r="H240" s="36">
        <f t="shared" si="26"/>
        <v>106352</v>
      </c>
      <c r="J240" s="14"/>
      <c r="K240" s="14"/>
      <c r="L240" s="15"/>
    </row>
    <row r="241" spans="1:12" ht="15.75" customHeight="1" x14ac:dyDescent="0.2">
      <c r="A241" s="26"/>
      <c r="B241" s="20">
        <v>4</v>
      </c>
      <c r="C241" s="31">
        <v>4030.6</v>
      </c>
      <c r="D241" s="32">
        <f t="shared" si="24"/>
        <v>105154</v>
      </c>
      <c r="E241" s="33">
        <f>ROUND(C241*Sheet2!$G$6*10,0)/10</f>
        <v>4131.3999999999996</v>
      </c>
      <c r="F241" s="34">
        <f t="shared" si="25"/>
        <v>107784</v>
      </c>
      <c r="G241" s="35">
        <f>ROUND(E241*Sheet2!$G$6*10,0)/10</f>
        <v>4234.7</v>
      </c>
      <c r="H241" s="36">
        <f t="shared" si="26"/>
        <v>110479</v>
      </c>
      <c r="J241" s="14"/>
      <c r="K241" s="14"/>
      <c r="L241" s="15"/>
    </row>
    <row r="242" spans="1:12" ht="15.75" customHeight="1" x14ac:dyDescent="0.2">
      <c r="A242" s="26"/>
      <c r="B242" s="20">
        <v>5</v>
      </c>
      <c r="C242" s="31">
        <v>4211</v>
      </c>
      <c r="D242" s="32">
        <f t="shared" si="24"/>
        <v>109861</v>
      </c>
      <c r="E242" s="33">
        <f>ROUND(C242*Sheet2!$G$6*10,0)/10</f>
        <v>4316.3</v>
      </c>
      <c r="F242" s="34">
        <f t="shared" si="25"/>
        <v>112608</v>
      </c>
      <c r="G242" s="35">
        <f>ROUND(E242*Sheet2!$G$6*10,0)/10</f>
        <v>4424.2</v>
      </c>
      <c r="H242" s="36">
        <f t="shared" si="26"/>
        <v>115423</v>
      </c>
      <c r="J242" s="14"/>
      <c r="K242" s="14"/>
      <c r="L242" s="15"/>
    </row>
    <row r="243" spans="1:12" ht="15.75" customHeight="1" x14ac:dyDescent="0.2">
      <c r="A243" s="26"/>
      <c r="B243" s="20">
        <v>6</v>
      </c>
      <c r="C243" s="31">
        <v>4391.2</v>
      </c>
      <c r="D243" s="32">
        <f t="shared" si="24"/>
        <v>114562</v>
      </c>
      <c r="E243" s="33">
        <f>ROUND(C243*Sheet2!$G$6*10,0)/10</f>
        <v>4501</v>
      </c>
      <c r="F243" s="34">
        <f t="shared" si="25"/>
        <v>117427</v>
      </c>
      <c r="G243" s="35">
        <f>ROUND(E243*Sheet2!$G$6*10,0)/10</f>
        <v>4613.5</v>
      </c>
      <c r="H243" s="36">
        <f t="shared" si="26"/>
        <v>120362</v>
      </c>
      <c r="J243" s="14"/>
      <c r="K243" s="14"/>
      <c r="L243" s="15"/>
    </row>
    <row r="244" spans="1:12" ht="15.75" customHeight="1" x14ac:dyDescent="0.2">
      <c r="A244" s="26"/>
      <c r="B244" s="20">
        <v>7</v>
      </c>
      <c r="C244" s="31">
        <v>4609.3999999999996</v>
      </c>
      <c r="D244" s="32">
        <f t="shared" si="24"/>
        <v>120255</v>
      </c>
      <c r="E244" s="33">
        <f>ROUND(C244*Sheet2!$G$6*10,0)/10</f>
        <v>4724.6000000000004</v>
      </c>
      <c r="F244" s="34">
        <f t="shared" si="25"/>
        <v>123260</v>
      </c>
      <c r="G244" s="35">
        <f>ROUND(E244*Sheet2!$G$6*10,0)/10</f>
        <v>4842.7</v>
      </c>
      <c r="H244" s="36">
        <f t="shared" si="26"/>
        <v>126341</v>
      </c>
      <c r="J244" s="14"/>
      <c r="K244" s="14"/>
      <c r="L244" s="15"/>
    </row>
    <row r="245" spans="1:12" ht="15.75" customHeight="1" x14ac:dyDescent="0.2">
      <c r="A245" s="26"/>
      <c r="B245" s="20" t="s">
        <v>33</v>
      </c>
      <c r="C245" s="31">
        <v>4753.5</v>
      </c>
      <c r="D245" s="32">
        <f t="shared" si="24"/>
        <v>124014</v>
      </c>
      <c r="E245" s="33">
        <f>ROUND(C245*Sheet2!$G$6*10,0)/10</f>
        <v>4872.3</v>
      </c>
      <c r="F245" s="34">
        <f t="shared" si="25"/>
        <v>127113</v>
      </c>
      <c r="G245" s="35">
        <f>ROUND(E245*Sheet2!$G$6*10,0)/10</f>
        <v>4994.1000000000004</v>
      </c>
      <c r="H245" s="36">
        <f t="shared" si="26"/>
        <v>130291</v>
      </c>
      <c r="J245" s="14"/>
      <c r="K245" s="14"/>
      <c r="L245" s="15"/>
    </row>
    <row r="246" spans="1:12" ht="15.75" customHeight="1" x14ac:dyDescent="0.2">
      <c r="A246" s="26" t="s">
        <v>26</v>
      </c>
      <c r="B246" s="20">
        <v>1</v>
      </c>
      <c r="C246" s="31">
        <v>5084.6000000000004</v>
      </c>
      <c r="D246" s="32">
        <f t="shared" si="24"/>
        <v>132652</v>
      </c>
      <c r="E246" s="33">
        <f>ROUND(C246*Sheet2!$G$6*10,0)/10</f>
        <v>5211.7</v>
      </c>
      <c r="F246" s="34">
        <f t="shared" si="25"/>
        <v>135968</v>
      </c>
      <c r="G246" s="35">
        <f>ROUND(E246*Sheet2!$G$6*10,0)/10</f>
        <v>5342</v>
      </c>
      <c r="H246" s="36">
        <f t="shared" si="26"/>
        <v>139367</v>
      </c>
      <c r="J246" s="14"/>
      <c r="K246" s="14"/>
      <c r="L246" s="15"/>
    </row>
    <row r="247" spans="1:12" ht="15.75" customHeight="1" x14ac:dyDescent="0.2">
      <c r="A247" s="26"/>
      <c r="B247" s="20">
        <v>2</v>
      </c>
      <c r="C247" s="31">
        <v>5190.7</v>
      </c>
      <c r="D247" s="32">
        <f t="shared" si="24"/>
        <v>135420</v>
      </c>
      <c r="E247" s="33">
        <f>ROUND(C247*Sheet2!$G$6*10,0)/10</f>
        <v>5320.5</v>
      </c>
      <c r="F247" s="34">
        <f t="shared" si="25"/>
        <v>138807</v>
      </c>
      <c r="G247" s="35">
        <f>ROUND(E247*Sheet2!$G$6*10,0)/10</f>
        <v>5453.5</v>
      </c>
      <c r="H247" s="36">
        <f t="shared" si="26"/>
        <v>142276</v>
      </c>
      <c r="J247" s="14"/>
      <c r="K247" s="14"/>
      <c r="L247" s="15"/>
    </row>
    <row r="248" spans="1:12" ht="15.75" customHeight="1" x14ac:dyDescent="0.2">
      <c r="A248" s="26"/>
      <c r="B248" s="20">
        <v>3</v>
      </c>
      <c r="C248" s="31">
        <v>5326.3</v>
      </c>
      <c r="D248" s="32">
        <f t="shared" si="24"/>
        <v>138958</v>
      </c>
      <c r="E248" s="33">
        <f>ROUND(C248*Sheet2!$G$6*10,0)/10</f>
        <v>5459.5</v>
      </c>
      <c r="F248" s="34">
        <f t="shared" si="25"/>
        <v>142433</v>
      </c>
      <c r="G248" s="35">
        <f>ROUND(E248*Sheet2!$G$6*10,0)/10</f>
        <v>5596</v>
      </c>
      <c r="H248" s="36">
        <f t="shared" si="26"/>
        <v>145994</v>
      </c>
      <c r="J248" s="14"/>
      <c r="K248" s="14"/>
      <c r="L248" s="15"/>
    </row>
    <row r="249" spans="1:12" ht="15.75" customHeight="1" x14ac:dyDescent="0.2">
      <c r="A249" s="26"/>
      <c r="B249" s="20">
        <v>4</v>
      </c>
      <c r="C249" s="31">
        <v>5471.4</v>
      </c>
      <c r="D249" s="32">
        <f t="shared" si="24"/>
        <v>142743</v>
      </c>
      <c r="E249" s="33">
        <f>ROUND(C249*Sheet2!$G$6*10,0)/10</f>
        <v>5608.2</v>
      </c>
      <c r="F249" s="34">
        <f t="shared" si="25"/>
        <v>146312</v>
      </c>
      <c r="G249" s="35">
        <f>ROUND(E249*Sheet2!$G$6*10,0)/10</f>
        <v>5748.4</v>
      </c>
      <c r="H249" s="36">
        <f t="shared" si="26"/>
        <v>149970</v>
      </c>
      <c r="J249" s="14"/>
      <c r="K249" s="14"/>
      <c r="L249" s="15"/>
    </row>
    <row r="250" spans="1:12" ht="15.75" customHeight="1" x14ac:dyDescent="0.2">
      <c r="A250" s="26" t="s">
        <v>27</v>
      </c>
      <c r="B250" s="20">
        <v>1</v>
      </c>
      <c r="C250" s="31">
        <v>5752</v>
      </c>
      <c r="D250" s="32">
        <f t="shared" si="24"/>
        <v>150064</v>
      </c>
      <c r="E250" s="33">
        <f>ROUND(C250*Sheet2!$G$6*10,0)/10</f>
        <v>5895.8</v>
      </c>
      <c r="F250" s="34">
        <f t="shared" si="25"/>
        <v>153816</v>
      </c>
      <c r="G250" s="35">
        <f>ROUND(E250*Sheet2!$G$6*10,0)/10</f>
        <v>6043.2</v>
      </c>
      <c r="H250" s="36">
        <f t="shared" si="26"/>
        <v>157661</v>
      </c>
      <c r="J250" s="14"/>
      <c r="K250" s="14"/>
      <c r="L250" s="15"/>
    </row>
    <row r="251" spans="1:12" ht="15.75" customHeight="1" x14ac:dyDescent="0.2">
      <c r="A251" s="26"/>
      <c r="B251" s="20">
        <v>2</v>
      </c>
      <c r="C251" s="31">
        <v>6001.9</v>
      </c>
      <c r="D251" s="32">
        <f t="shared" si="24"/>
        <v>156584</v>
      </c>
      <c r="E251" s="33">
        <f>ROUND(C251*Sheet2!$G$6*10,0)/10</f>
        <v>6151.9</v>
      </c>
      <c r="F251" s="34">
        <f t="shared" si="25"/>
        <v>160497</v>
      </c>
      <c r="G251" s="35">
        <f>ROUND(E251*Sheet2!$G$6*10,0)/10</f>
        <v>6305.7</v>
      </c>
      <c r="H251" s="36">
        <f t="shared" si="26"/>
        <v>164509</v>
      </c>
      <c r="J251" s="14"/>
      <c r="K251" s="14"/>
      <c r="L251" s="15"/>
    </row>
    <row r="252" spans="1:12" ht="15.75" customHeight="1" x14ac:dyDescent="0.2">
      <c r="A252" s="26" t="s">
        <v>28</v>
      </c>
      <c r="B252" s="20">
        <v>1</v>
      </c>
      <c r="C252" s="31">
        <v>6408.5</v>
      </c>
      <c r="D252" s="32">
        <f t="shared" si="24"/>
        <v>167191</v>
      </c>
      <c r="E252" s="33">
        <f>ROUND(C252*Sheet2!$G$6*10,0)/10</f>
        <v>6568.7</v>
      </c>
      <c r="F252" s="34">
        <f t="shared" si="25"/>
        <v>171371</v>
      </c>
      <c r="G252" s="35">
        <f>ROUND(E252*Sheet2!$G$6*10,0)/10</f>
        <v>6732.9</v>
      </c>
      <c r="H252" s="36">
        <f t="shared" si="26"/>
        <v>175655</v>
      </c>
      <c r="J252" s="14"/>
      <c r="K252" s="14"/>
      <c r="L252" s="15"/>
    </row>
    <row r="253" spans="1:12" ht="15.75" customHeight="1" x14ac:dyDescent="0.2">
      <c r="A253" s="19"/>
      <c r="B253" s="20">
        <v>2</v>
      </c>
      <c r="C253" s="31">
        <v>6633.7</v>
      </c>
      <c r="D253" s="32">
        <f t="shared" si="24"/>
        <v>173067</v>
      </c>
      <c r="E253" s="33">
        <f>ROUND(C253*Sheet2!$G$6*10,0)/10</f>
        <v>6799.5</v>
      </c>
      <c r="F253" s="34">
        <f t="shared" si="25"/>
        <v>177392</v>
      </c>
      <c r="G253" s="35">
        <f>ROUND(E253*Sheet2!$G$6*10,0)/10</f>
        <v>6969.5</v>
      </c>
      <c r="H253" s="36">
        <f t="shared" si="26"/>
        <v>181827</v>
      </c>
      <c r="J253" s="14"/>
      <c r="K253" s="14"/>
      <c r="L253" s="15"/>
    </row>
    <row r="254" spans="1:12" x14ac:dyDescent="0.2">
      <c r="A254" s="23" t="s">
        <v>34</v>
      </c>
    </row>
    <row r="256" spans="1:12" x14ac:dyDescent="0.2">
      <c r="A256" s="29" t="s">
        <v>54</v>
      </c>
    </row>
    <row r="257" spans="1:6" ht="51" customHeight="1" x14ac:dyDescent="0.2">
      <c r="A257" s="24" t="s">
        <v>35</v>
      </c>
      <c r="B257" s="280" t="s">
        <v>36</v>
      </c>
      <c r="C257" s="280"/>
      <c r="D257" s="27" t="s">
        <v>40</v>
      </c>
      <c r="E257" s="27" t="s">
        <v>41</v>
      </c>
      <c r="F257" s="27" t="s">
        <v>42</v>
      </c>
    </row>
    <row r="258" spans="1:6" x14ac:dyDescent="0.2">
      <c r="A258" s="25">
        <v>130</v>
      </c>
      <c r="B258" s="278" t="s">
        <v>37</v>
      </c>
      <c r="C258" s="278"/>
      <c r="D258" s="48">
        <v>27.25</v>
      </c>
      <c r="E258" s="49">
        <v>27.900000000000002</v>
      </c>
      <c r="F258" s="50">
        <v>28.6</v>
      </c>
    </row>
    <row r="259" spans="1:6" x14ac:dyDescent="0.2">
      <c r="A259" s="25">
        <v>131</v>
      </c>
      <c r="B259" s="278" t="s">
        <v>38</v>
      </c>
      <c r="C259" s="278"/>
      <c r="D259" s="48">
        <v>54.5</v>
      </c>
      <c r="E259" s="49">
        <v>55.85</v>
      </c>
      <c r="F259" s="50">
        <v>57.25</v>
      </c>
    </row>
    <row r="260" spans="1:6" x14ac:dyDescent="0.2">
      <c r="A260" s="25">
        <v>132</v>
      </c>
      <c r="B260" s="278" t="s">
        <v>39</v>
      </c>
      <c r="C260" s="278"/>
      <c r="D260" s="48">
        <v>34.4</v>
      </c>
      <c r="E260" s="49">
        <v>35.25</v>
      </c>
      <c r="F260" s="50">
        <v>36.15</v>
      </c>
    </row>
    <row r="261" spans="1:6" x14ac:dyDescent="0.2">
      <c r="A261" s="25">
        <v>185</v>
      </c>
      <c r="B261" s="278" t="s">
        <v>43</v>
      </c>
      <c r="C261" s="278"/>
      <c r="D261" s="51">
        <v>57.6</v>
      </c>
      <c r="E261" s="52">
        <v>59</v>
      </c>
      <c r="F261" s="53">
        <v>60.5</v>
      </c>
    </row>
    <row r="262" spans="1:6" x14ac:dyDescent="0.2">
      <c r="A262" s="25">
        <v>186</v>
      </c>
      <c r="B262" s="278" t="s">
        <v>44</v>
      </c>
      <c r="C262" s="278"/>
      <c r="D262" s="51">
        <v>115.2</v>
      </c>
      <c r="E262" s="52">
        <v>118</v>
      </c>
      <c r="F262" s="53">
        <v>121</v>
      </c>
    </row>
    <row r="263" spans="1:6" x14ac:dyDescent="0.2">
      <c r="A263" s="28" t="s">
        <v>45</v>
      </c>
      <c r="B263" s="279" t="s">
        <v>46</v>
      </c>
      <c r="C263" s="279"/>
      <c r="D263" s="51">
        <v>37.69</v>
      </c>
      <c r="E263" s="52">
        <v>38.630000000000003</v>
      </c>
      <c r="F263" s="53">
        <v>39.6</v>
      </c>
    </row>
    <row r="264" spans="1:6" x14ac:dyDescent="0.2">
      <c r="D264" s="54"/>
      <c r="E264" s="54"/>
      <c r="F264" s="54"/>
    </row>
    <row r="265" spans="1:6" x14ac:dyDescent="0.2">
      <c r="A265" s="22" t="s">
        <v>55</v>
      </c>
      <c r="D265" s="54"/>
      <c r="E265" s="54"/>
      <c r="F265" s="54"/>
    </row>
    <row r="266" spans="1:6" ht="14.25" customHeight="1" x14ac:dyDescent="0.2">
      <c r="A266" s="281" t="s">
        <v>47</v>
      </c>
      <c r="B266" s="282"/>
      <c r="C266" s="283"/>
      <c r="D266" s="51">
        <v>43</v>
      </c>
      <c r="E266" s="30">
        <v>44.1</v>
      </c>
      <c r="F266" s="53">
        <v>45.2</v>
      </c>
    </row>
    <row r="267" spans="1:6" ht="14.25" customHeight="1" x14ac:dyDescent="0.2">
      <c r="A267" s="281" t="s">
        <v>48</v>
      </c>
      <c r="B267" s="282"/>
      <c r="C267" s="283"/>
      <c r="D267" s="51">
        <v>44.3</v>
      </c>
      <c r="E267" s="30">
        <v>45.4</v>
      </c>
      <c r="F267" s="53">
        <v>46.5</v>
      </c>
    </row>
    <row r="268" spans="1:6" ht="14.25" customHeight="1" x14ac:dyDescent="0.2">
      <c r="A268" s="281" t="s">
        <v>49</v>
      </c>
      <c r="B268" s="282"/>
      <c r="C268" s="283"/>
      <c r="D268" s="51">
        <v>46.2</v>
      </c>
      <c r="E268" s="30">
        <v>47.4</v>
      </c>
      <c r="F268" s="53">
        <v>48.6</v>
      </c>
    </row>
    <row r="269" spans="1:6" ht="14.25" customHeight="1" x14ac:dyDescent="0.2">
      <c r="A269" s="281" t="s">
        <v>50</v>
      </c>
      <c r="B269" s="282"/>
      <c r="C269" s="283"/>
      <c r="D269" s="51">
        <v>20.7</v>
      </c>
      <c r="E269" s="30">
        <v>21.2</v>
      </c>
      <c r="F269" s="53">
        <v>21.7</v>
      </c>
    </row>
    <row r="270" spans="1:6" ht="14.25" customHeight="1" x14ac:dyDescent="0.2">
      <c r="A270" s="281" t="s">
        <v>51</v>
      </c>
      <c r="B270" s="282"/>
      <c r="C270" s="283"/>
      <c r="D270" s="51">
        <v>43</v>
      </c>
      <c r="E270" s="30">
        <v>44.1</v>
      </c>
      <c r="F270" s="53">
        <v>45.2</v>
      </c>
    </row>
    <row r="271" spans="1:6" ht="14.25" customHeight="1" x14ac:dyDescent="0.2">
      <c r="A271" s="281" t="s">
        <v>52</v>
      </c>
      <c r="B271" s="282"/>
      <c r="C271" s="283"/>
      <c r="D271" s="51">
        <v>44.3</v>
      </c>
      <c r="E271" s="30">
        <v>45.4</v>
      </c>
      <c r="F271" s="53">
        <v>46.5</v>
      </c>
    </row>
    <row r="272" spans="1:6" ht="14.25" customHeight="1" x14ac:dyDescent="0.2">
      <c r="A272" s="281" t="s">
        <v>53</v>
      </c>
      <c r="B272" s="282"/>
      <c r="C272" s="283"/>
      <c r="D272" s="51">
        <v>46.2</v>
      </c>
      <c r="E272" s="30">
        <v>47.4</v>
      </c>
      <c r="F272" s="53">
        <v>48.6</v>
      </c>
    </row>
    <row r="274" spans="1:8" ht="51" customHeight="1" x14ac:dyDescent="0.25">
      <c r="A274" s="24" t="s">
        <v>35</v>
      </c>
      <c r="B274" s="280" t="s">
        <v>36</v>
      </c>
      <c r="C274" s="280"/>
      <c r="D274" s="27" t="s">
        <v>102</v>
      </c>
      <c r="E274" s="27" t="s">
        <v>41</v>
      </c>
      <c r="F274" s="27" t="s">
        <v>42</v>
      </c>
      <c r="H274" s="228"/>
    </row>
    <row r="275" spans="1:8" x14ac:dyDescent="0.2">
      <c r="A275" s="25">
        <v>110</v>
      </c>
      <c r="B275" s="278" t="s">
        <v>101</v>
      </c>
      <c r="C275" s="278"/>
      <c r="D275" s="48">
        <v>17.3</v>
      </c>
      <c r="E275" s="49">
        <v>17.3</v>
      </c>
      <c r="F275" s="50">
        <v>17.3</v>
      </c>
    </row>
  </sheetData>
  <mergeCells count="72">
    <mergeCell ref="B274:C274"/>
    <mergeCell ref="B275:C275"/>
    <mergeCell ref="A266:C266"/>
    <mergeCell ref="A270:C270"/>
    <mergeCell ref="A271:C271"/>
    <mergeCell ref="A272:C272"/>
    <mergeCell ref="A267:C267"/>
    <mergeCell ref="A268:C268"/>
    <mergeCell ref="A269:C269"/>
    <mergeCell ref="B262:C262"/>
    <mergeCell ref="B263:C263"/>
    <mergeCell ref="B257:C257"/>
    <mergeCell ref="B258:C258"/>
    <mergeCell ref="B259:C259"/>
    <mergeCell ref="B260:C260"/>
    <mergeCell ref="B261:C261"/>
    <mergeCell ref="A234:H234"/>
    <mergeCell ref="A5:H5"/>
    <mergeCell ref="A6:H6"/>
    <mergeCell ref="A44:H44"/>
    <mergeCell ref="A45:H45"/>
    <mergeCell ref="A76:H76"/>
    <mergeCell ref="A77:H77"/>
    <mergeCell ref="A109:H109"/>
    <mergeCell ref="A110:H110"/>
    <mergeCell ref="A140:H140"/>
    <mergeCell ref="A141:H141"/>
    <mergeCell ref="A179:H179"/>
    <mergeCell ref="A180:H180"/>
    <mergeCell ref="A211:H211"/>
    <mergeCell ref="A212:H212"/>
    <mergeCell ref="A233:H233"/>
    <mergeCell ref="A7:A8"/>
    <mergeCell ref="B7:B8"/>
    <mergeCell ref="C7:D7"/>
    <mergeCell ref="E7:F7"/>
    <mergeCell ref="G7:H7"/>
    <mergeCell ref="A46:A47"/>
    <mergeCell ref="B46:B47"/>
    <mergeCell ref="C46:D46"/>
    <mergeCell ref="E46:F46"/>
    <mergeCell ref="G46:H46"/>
    <mergeCell ref="A78:A79"/>
    <mergeCell ref="B78:B79"/>
    <mergeCell ref="C78:D78"/>
    <mergeCell ref="E78:F78"/>
    <mergeCell ref="G78:H78"/>
    <mergeCell ref="A111:A112"/>
    <mergeCell ref="B111:B112"/>
    <mergeCell ref="C111:D111"/>
    <mergeCell ref="E111:F111"/>
    <mergeCell ref="G111:H111"/>
    <mergeCell ref="A142:A143"/>
    <mergeCell ref="B142:B143"/>
    <mergeCell ref="C142:D142"/>
    <mergeCell ref="E142:F142"/>
    <mergeCell ref="G142:H142"/>
    <mergeCell ref="A181:A182"/>
    <mergeCell ref="B181:B182"/>
    <mergeCell ref="C181:D181"/>
    <mergeCell ref="E181:F181"/>
    <mergeCell ref="G181:H181"/>
    <mergeCell ref="A213:A214"/>
    <mergeCell ref="B213:B214"/>
    <mergeCell ref="C213:D213"/>
    <mergeCell ref="E213:F213"/>
    <mergeCell ref="G213:H213"/>
    <mergeCell ref="A235:A236"/>
    <mergeCell ref="B235:B236"/>
    <mergeCell ref="C235:D235"/>
    <mergeCell ref="E235:F235"/>
    <mergeCell ref="G235:H235"/>
  </mergeCells>
  <pageMargins left="0.7" right="0.7" top="0.75" bottom="0.75" header="0.3" footer="0.3"/>
  <pageSetup paperSize="8" scale="6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A4686-88E0-4435-82D0-9A7356731733}">
  <dimension ref="A1:S39"/>
  <sheetViews>
    <sheetView workbookViewId="0"/>
  </sheetViews>
  <sheetFormatPr defaultRowHeight="12.75" x14ac:dyDescent="0.2"/>
  <cols>
    <col min="1" max="1" width="39.5" bestFit="1" customWidth="1"/>
    <col min="2" max="2" width="14.83203125" bestFit="1" customWidth="1"/>
    <col min="3" max="3" width="8.1640625" customWidth="1"/>
    <col min="4" max="19" width="16.5" customWidth="1"/>
  </cols>
  <sheetData>
    <row r="1" spans="1:19" x14ac:dyDescent="0.2">
      <c r="A1" s="55" t="s">
        <v>62</v>
      </c>
    </row>
    <row r="2" spans="1:19" x14ac:dyDescent="0.2">
      <c r="A2" s="233" t="s">
        <v>107</v>
      </c>
    </row>
    <row r="3" spans="1:19" ht="13.5" thickBot="1" x14ac:dyDescent="0.25">
      <c r="A3" s="233" t="s">
        <v>104</v>
      </c>
    </row>
    <row r="4" spans="1:19" ht="13.5" thickBot="1" x14ac:dyDescent="0.25">
      <c r="A4" s="303" t="s">
        <v>56</v>
      </c>
      <c r="B4" s="307" t="s">
        <v>57</v>
      </c>
      <c r="C4" s="309" t="s">
        <v>4</v>
      </c>
      <c r="D4" s="294" t="s">
        <v>90</v>
      </c>
      <c r="E4" s="295"/>
      <c r="F4" s="295"/>
      <c r="G4" s="296"/>
      <c r="H4" s="297" t="s">
        <v>91</v>
      </c>
      <c r="I4" s="298"/>
      <c r="J4" s="298"/>
      <c r="K4" s="299"/>
      <c r="L4" s="284" t="s">
        <v>92</v>
      </c>
      <c r="M4" s="285"/>
      <c r="N4" s="285"/>
      <c r="O4" s="286"/>
      <c r="P4" s="300" t="s">
        <v>93</v>
      </c>
      <c r="Q4" s="301"/>
      <c r="R4" s="301"/>
      <c r="S4" s="302"/>
    </row>
    <row r="5" spans="1:19" ht="48.75" thickBot="1" x14ac:dyDescent="0.25">
      <c r="A5" s="304"/>
      <c r="B5" s="308"/>
      <c r="C5" s="310"/>
      <c r="D5" s="217" t="s">
        <v>83</v>
      </c>
      <c r="E5" s="59" t="s">
        <v>84</v>
      </c>
      <c r="F5" s="59" t="s">
        <v>85</v>
      </c>
      <c r="G5" s="109" t="s">
        <v>94</v>
      </c>
      <c r="H5" s="218" t="s">
        <v>83</v>
      </c>
      <c r="I5" s="60" t="s">
        <v>84</v>
      </c>
      <c r="J5" s="60" t="s">
        <v>85</v>
      </c>
      <c r="K5" s="126" t="s">
        <v>94</v>
      </c>
      <c r="L5" s="219" t="s">
        <v>83</v>
      </c>
      <c r="M5" s="61" t="s">
        <v>84</v>
      </c>
      <c r="N5" s="61" t="s">
        <v>85</v>
      </c>
      <c r="O5" s="108" t="s">
        <v>94</v>
      </c>
      <c r="P5" s="220" t="s">
        <v>83</v>
      </c>
      <c r="Q5" s="62" t="s">
        <v>84</v>
      </c>
      <c r="R5" s="62" t="s">
        <v>85</v>
      </c>
      <c r="S5" s="63" t="s">
        <v>94</v>
      </c>
    </row>
    <row r="6" spans="1:19" x14ac:dyDescent="0.2">
      <c r="A6" s="303" t="s">
        <v>58</v>
      </c>
      <c r="B6" s="287">
        <v>6.1</v>
      </c>
      <c r="C6" s="110">
        <v>1</v>
      </c>
      <c r="D6" s="118">
        <v>4282.8999999999996</v>
      </c>
      <c r="E6" s="65">
        <v>111738</v>
      </c>
      <c r="F6" s="66">
        <v>56.353900000000003</v>
      </c>
      <c r="G6" s="119">
        <v>70.442400000000006</v>
      </c>
      <c r="H6" s="114">
        <v>4390</v>
      </c>
      <c r="I6" s="68">
        <v>114532</v>
      </c>
      <c r="J6" s="69">
        <v>57.763200000000005</v>
      </c>
      <c r="K6" s="127">
        <v>72.203999999999994</v>
      </c>
      <c r="L6" s="136">
        <v>4499.8</v>
      </c>
      <c r="M6" s="71">
        <v>117397</v>
      </c>
      <c r="N6" s="72">
        <v>59.207900000000002</v>
      </c>
      <c r="O6" s="137">
        <v>74.009900000000002</v>
      </c>
      <c r="P6" s="131"/>
      <c r="Q6" s="73"/>
      <c r="R6" s="73"/>
      <c r="S6" s="74"/>
    </row>
    <row r="7" spans="1:19" x14ac:dyDescent="0.2">
      <c r="A7" s="305"/>
      <c r="B7" s="306"/>
      <c r="C7" s="111">
        <v>2</v>
      </c>
      <c r="D7" s="120">
        <v>4383.7</v>
      </c>
      <c r="E7" s="75">
        <v>114368</v>
      </c>
      <c r="F7" s="76">
        <v>57.680300000000003</v>
      </c>
      <c r="G7" s="121">
        <v>72.100399999999993</v>
      </c>
      <c r="H7" s="115">
        <v>4493.3</v>
      </c>
      <c r="I7" s="77">
        <v>117227</v>
      </c>
      <c r="J7" s="78">
        <v>59.122400000000006</v>
      </c>
      <c r="K7" s="128">
        <v>73.903000000000006</v>
      </c>
      <c r="L7" s="138">
        <v>4605.6000000000004</v>
      </c>
      <c r="M7" s="79">
        <v>120157</v>
      </c>
      <c r="N7" s="80">
        <v>60.6</v>
      </c>
      <c r="O7" s="139">
        <v>75.75</v>
      </c>
      <c r="P7" s="132">
        <v>4743.8</v>
      </c>
      <c r="Q7" s="81">
        <v>123762</v>
      </c>
      <c r="R7" s="82">
        <v>62.418400000000005</v>
      </c>
      <c r="S7" s="83">
        <v>78.022999999999996</v>
      </c>
    </row>
    <row r="8" spans="1:19" x14ac:dyDescent="0.2">
      <c r="A8" s="305"/>
      <c r="B8" s="306"/>
      <c r="C8" s="111">
        <v>3</v>
      </c>
      <c r="D8" s="120">
        <v>4484.6000000000004</v>
      </c>
      <c r="E8" s="75">
        <v>117000</v>
      </c>
      <c r="F8" s="76">
        <v>59.007899999999999</v>
      </c>
      <c r="G8" s="121">
        <v>73.759900000000002</v>
      </c>
      <c r="H8" s="115">
        <v>4596.7</v>
      </c>
      <c r="I8" s="77">
        <v>119925</v>
      </c>
      <c r="J8" s="78">
        <v>60.482900000000001</v>
      </c>
      <c r="K8" s="128">
        <v>75.6036</v>
      </c>
      <c r="L8" s="138">
        <v>4711.6000000000004</v>
      </c>
      <c r="M8" s="79">
        <v>122922</v>
      </c>
      <c r="N8" s="80">
        <v>61.994700000000002</v>
      </c>
      <c r="O8" s="139">
        <v>77.493399999999994</v>
      </c>
      <c r="P8" s="132">
        <v>4852.8999999999996</v>
      </c>
      <c r="Q8" s="81">
        <v>126609</v>
      </c>
      <c r="R8" s="82">
        <v>63.853900000000003</v>
      </c>
      <c r="S8" s="83">
        <v>79.817400000000006</v>
      </c>
    </row>
    <row r="9" spans="1:19" ht="13.5" thickBot="1" x14ac:dyDescent="0.25">
      <c r="A9" s="304"/>
      <c r="B9" s="288"/>
      <c r="C9" s="112">
        <v>4</v>
      </c>
      <c r="D9" s="122">
        <v>4586.2</v>
      </c>
      <c r="E9" s="84">
        <v>119651</v>
      </c>
      <c r="F9" s="85">
        <v>60.344700000000003</v>
      </c>
      <c r="G9" s="123">
        <v>75.430899999999994</v>
      </c>
      <c r="H9" s="116">
        <v>4700.8999999999996</v>
      </c>
      <c r="I9" s="86">
        <v>122643</v>
      </c>
      <c r="J9" s="87">
        <v>61.853900000000003</v>
      </c>
      <c r="K9" s="129">
        <v>77.317400000000006</v>
      </c>
      <c r="L9" s="140">
        <v>4818.3999999999996</v>
      </c>
      <c r="M9" s="88">
        <v>125709</v>
      </c>
      <c r="N9" s="89">
        <v>63.400000000000006</v>
      </c>
      <c r="O9" s="141">
        <v>79.25</v>
      </c>
      <c r="P9" s="133">
        <v>4963</v>
      </c>
      <c r="Q9" s="90">
        <v>129481</v>
      </c>
      <c r="R9" s="91">
        <v>65.302599999999998</v>
      </c>
      <c r="S9" s="92">
        <v>81.628299999999996</v>
      </c>
    </row>
    <row r="10" spans="1:19" x14ac:dyDescent="0.2">
      <c r="A10" s="303" t="s">
        <v>59</v>
      </c>
      <c r="B10" s="287">
        <v>6.2</v>
      </c>
      <c r="C10" s="110">
        <v>1</v>
      </c>
      <c r="D10" s="118">
        <v>4814.2</v>
      </c>
      <c r="E10" s="65">
        <v>125599</v>
      </c>
      <c r="F10" s="66">
        <v>63.344700000000003</v>
      </c>
      <c r="G10" s="119">
        <v>79.180899999999994</v>
      </c>
      <c r="H10" s="114">
        <v>4934.6000000000004</v>
      </c>
      <c r="I10" s="68">
        <v>128740</v>
      </c>
      <c r="J10" s="69">
        <v>64.928899999999999</v>
      </c>
      <c r="K10" s="127">
        <v>81.161100000000005</v>
      </c>
      <c r="L10" s="136">
        <v>5058</v>
      </c>
      <c r="M10" s="71">
        <v>131960</v>
      </c>
      <c r="N10" s="72">
        <v>66.552599999999998</v>
      </c>
      <c r="O10" s="137">
        <v>83.190799999999996</v>
      </c>
      <c r="P10" s="134">
        <v>5209.7</v>
      </c>
      <c r="Q10" s="93">
        <v>135917</v>
      </c>
      <c r="R10" s="94">
        <v>68.548699999999997</v>
      </c>
      <c r="S10" s="95">
        <v>85.685900000000004</v>
      </c>
    </row>
    <row r="11" spans="1:19" ht="13.5" thickBot="1" x14ac:dyDescent="0.25">
      <c r="A11" s="304"/>
      <c r="B11" s="288"/>
      <c r="C11" s="112">
        <v>2</v>
      </c>
      <c r="D11" s="122">
        <v>4915.2</v>
      </c>
      <c r="E11" s="84">
        <v>128234</v>
      </c>
      <c r="F11" s="85">
        <v>64.673699999999997</v>
      </c>
      <c r="G11" s="123">
        <v>80.842100000000002</v>
      </c>
      <c r="H11" s="116">
        <v>5038.1000000000004</v>
      </c>
      <c r="I11" s="86">
        <v>131440</v>
      </c>
      <c r="J11" s="87">
        <v>66.290800000000004</v>
      </c>
      <c r="K11" s="129">
        <v>82.863500000000002</v>
      </c>
      <c r="L11" s="140">
        <v>5164.1000000000004</v>
      </c>
      <c r="M11" s="88">
        <v>134728</v>
      </c>
      <c r="N11" s="89">
        <v>67.948700000000002</v>
      </c>
      <c r="O11" s="141">
        <v>84.935900000000004</v>
      </c>
      <c r="P11" s="133">
        <v>5319</v>
      </c>
      <c r="Q11" s="90">
        <v>138769</v>
      </c>
      <c r="R11" s="91">
        <v>69.986800000000002</v>
      </c>
      <c r="S11" s="92">
        <v>87.483500000000006</v>
      </c>
    </row>
    <row r="12" spans="1:19" x14ac:dyDescent="0.2">
      <c r="A12" s="303" t="s">
        <v>60</v>
      </c>
      <c r="B12" s="287">
        <v>7</v>
      </c>
      <c r="C12" s="110">
        <v>1</v>
      </c>
      <c r="D12" s="118">
        <v>5258.9</v>
      </c>
      <c r="E12" s="65">
        <v>137201</v>
      </c>
      <c r="F12" s="66">
        <v>69.196100000000001</v>
      </c>
      <c r="G12" s="119">
        <v>86.495099999999994</v>
      </c>
      <c r="H12" s="114">
        <v>5390.4</v>
      </c>
      <c r="I12" s="68">
        <v>140632</v>
      </c>
      <c r="J12" s="69">
        <v>70.926299999999998</v>
      </c>
      <c r="K12" s="127">
        <v>88.657899999999998</v>
      </c>
      <c r="L12" s="136">
        <v>5525.2</v>
      </c>
      <c r="M12" s="71">
        <v>144149</v>
      </c>
      <c r="N12" s="72">
        <v>72.7</v>
      </c>
      <c r="O12" s="137">
        <v>90.875</v>
      </c>
      <c r="P12" s="134">
        <v>5691</v>
      </c>
      <c r="Q12" s="93">
        <v>148474</v>
      </c>
      <c r="R12" s="94">
        <v>74.881600000000006</v>
      </c>
      <c r="S12" s="95">
        <v>93.602000000000004</v>
      </c>
    </row>
    <row r="13" spans="1:19" x14ac:dyDescent="0.2">
      <c r="A13" s="305"/>
      <c r="B13" s="306"/>
      <c r="C13" s="111">
        <v>2</v>
      </c>
      <c r="D13" s="120">
        <v>5497</v>
      </c>
      <c r="E13" s="75">
        <v>143413</v>
      </c>
      <c r="F13" s="76">
        <v>72.328900000000004</v>
      </c>
      <c r="G13" s="121">
        <v>90.411100000000005</v>
      </c>
      <c r="H13" s="115">
        <v>5634.4</v>
      </c>
      <c r="I13" s="77">
        <v>146997</v>
      </c>
      <c r="J13" s="78">
        <v>74.136800000000008</v>
      </c>
      <c r="K13" s="128">
        <v>92.671000000000006</v>
      </c>
      <c r="L13" s="138">
        <v>5775.3</v>
      </c>
      <c r="M13" s="79">
        <v>150673</v>
      </c>
      <c r="N13" s="80">
        <v>75.990800000000007</v>
      </c>
      <c r="O13" s="139">
        <v>94.988500000000002</v>
      </c>
      <c r="P13" s="132">
        <v>5948.6</v>
      </c>
      <c r="Q13" s="81">
        <v>155195</v>
      </c>
      <c r="R13" s="82">
        <v>78.271100000000004</v>
      </c>
      <c r="S13" s="83">
        <v>97.838899999999995</v>
      </c>
    </row>
    <row r="14" spans="1:19" x14ac:dyDescent="0.2">
      <c r="A14" s="305"/>
      <c r="B14" s="306"/>
      <c r="C14" s="111">
        <v>3</v>
      </c>
      <c r="D14" s="120">
        <v>5633.7</v>
      </c>
      <c r="E14" s="75">
        <v>146979</v>
      </c>
      <c r="F14" s="76">
        <v>74.127600000000001</v>
      </c>
      <c r="G14" s="121">
        <v>92.659499999999994</v>
      </c>
      <c r="H14" s="115">
        <v>5774.5</v>
      </c>
      <c r="I14" s="77">
        <v>150653</v>
      </c>
      <c r="J14" s="78">
        <v>75.9803</v>
      </c>
      <c r="K14" s="128">
        <v>94.975399999999993</v>
      </c>
      <c r="L14" s="138">
        <v>5918.9</v>
      </c>
      <c r="M14" s="79">
        <v>154420</v>
      </c>
      <c r="N14" s="80">
        <v>77.880300000000005</v>
      </c>
      <c r="O14" s="139">
        <v>97.350399999999993</v>
      </c>
      <c r="P14" s="132">
        <v>6096.5</v>
      </c>
      <c r="Q14" s="81">
        <v>159053</v>
      </c>
      <c r="R14" s="82">
        <v>80.217100000000002</v>
      </c>
      <c r="S14" s="83">
        <v>100.2714</v>
      </c>
    </row>
    <row r="15" spans="1:19" ht="13.5" thickBot="1" x14ac:dyDescent="0.25">
      <c r="A15" s="304"/>
      <c r="B15" s="288"/>
      <c r="C15" s="112">
        <v>4</v>
      </c>
      <c r="D15" s="122">
        <v>5709.7</v>
      </c>
      <c r="E15" s="84">
        <v>148962</v>
      </c>
      <c r="F15" s="85">
        <v>75.127600000000001</v>
      </c>
      <c r="G15" s="123">
        <v>93.909499999999994</v>
      </c>
      <c r="H15" s="116">
        <v>5852.4</v>
      </c>
      <c r="I15" s="86">
        <v>152685</v>
      </c>
      <c r="J15" s="87">
        <v>77.005300000000005</v>
      </c>
      <c r="K15" s="129">
        <v>96.256600000000006</v>
      </c>
      <c r="L15" s="140">
        <v>5998.7</v>
      </c>
      <c r="M15" s="88">
        <v>156502</v>
      </c>
      <c r="N15" s="89">
        <v>78.930300000000003</v>
      </c>
      <c r="O15" s="141">
        <v>98.662899999999993</v>
      </c>
      <c r="P15" s="133">
        <v>6178.7</v>
      </c>
      <c r="Q15" s="90">
        <v>161198</v>
      </c>
      <c r="R15" s="91">
        <v>81.298700000000011</v>
      </c>
      <c r="S15" s="92">
        <v>101.6234</v>
      </c>
    </row>
    <row r="16" spans="1:19" x14ac:dyDescent="0.2">
      <c r="A16" s="303" t="s">
        <v>61</v>
      </c>
      <c r="B16" s="287">
        <v>10</v>
      </c>
      <c r="C16" s="110">
        <v>1</v>
      </c>
      <c r="D16" s="118">
        <v>6182.1</v>
      </c>
      <c r="E16" s="65">
        <v>161287</v>
      </c>
      <c r="F16" s="66">
        <v>81.343400000000003</v>
      </c>
      <c r="G16" s="119">
        <v>101.6793</v>
      </c>
      <c r="H16" s="114">
        <v>6336.7</v>
      </c>
      <c r="I16" s="68">
        <v>165320</v>
      </c>
      <c r="J16" s="69">
        <v>83.377600000000001</v>
      </c>
      <c r="K16" s="127">
        <v>104.22199999999999</v>
      </c>
      <c r="L16" s="136">
        <v>6495.1</v>
      </c>
      <c r="M16" s="71">
        <v>169453</v>
      </c>
      <c r="N16" s="72">
        <v>85.461800000000011</v>
      </c>
      <c r="O16" s="137">
        <v>106.82729999999999</v>
      </c>
      <c r="P16" s="134">
        <v>6690</v>
      </c>
      <c r="Q16" s="93">
        <v>174537</v>
      </c>
      <c r="R16" s="94">
        <v>88.026300000000006</v>
      </c>
      <c r="S16" s="95">
        <v>110.0329</v>
      </c>
    </row>
    <row r="17" spans="1:19" ht="13.5" thickBot="1" x14ac:dyDescent="0.25">
      <c r="A17" s="304"/>
      <c r="B17" s="288"/>
      <c r="C17" s="113">
        <v>2</v>
      </c>
      <c r="D17" s="124">
        <v>6481.6</v>
      </c>
      <c r="E17" s="97">
        <v>169100</v>
      </c>
      <c r="F17" s="98">
        <v>85.284199999999998</v>
      </c>
      <c r="G17" s="125">
        <v>106.6053</v>
      </c>
      <c r="H17" s="117">
        <v>6643.6</v>
      </c>
      <c r="I17" s="100">
        <v>173327</v>
      </c>
      <c r="J17" s="101">
        <v>87.415800000000004</v>
      </c>
      <c r="K17" s="130">
        <v>109.2698</v>
      </c>
      <c r="L17" s="142">
        <v>6809.7</v>
      </c>
      <c r="M17" s="103">
        <v>177660</v>
      </c>
      <c r="N17" s="104">
        <v>89.601300000000009</v>
      </c>
      <c r="O17" s="143">
        <v>112.0016</v>
      </c>
      <c r="P17" s="135">
        <v>7014</v>
      </c>
      <c r="Q17" s="105">
        <v>182990</v>
      </c>
      <c r="R17" s="106">
        <v>92.289500000000004</v>
      </c>
      <c r="S17" s="107">
        <v>115.36190000000001</v>
      </c>
    </row>
    <row r="18" spans="1:19" x14ac:dyDescent="0.2">
      <c r="A18" s="23"/>
      <c r="B18" s="23"/>
      <c r="C18" s="23"/>
      <c r="D18" s="23"/>
      <c r="E18" s="23"/>
      <c r="F18" s="23"/>
      <c r="G18" s="23"/>
    </row>
    <row r="19" spans="1:19" ht="15" x14ac:dyDescent="0.25">
      <c r="A19" s="228" t="s">
        <v>129</v>
      </c>
      <c r="B19" s="23"/>
      <c r="C19" s="23"/>
      <c r="D19" s="23"/>
      <c r="E19" s="23"/>
      <c r="F19" s="23"/>
      <c r="G19" s="23"/>
    </row>
    <row r="21" spans="1:19" ht="30" x14ac:dyDescent="0.2">
      <c r="A21" s="314" t="s">
        <v>55</v>
      </c>
      <c r="B21" s="316" t="s">
        <v>109</v>
      </c>
      <c r="C21" s="316"/>
      <c r="D21" s="239" t="s">
        <v>110</v>
      </c>
      <c r="E21" s="241" t="s">
        <v>111</v>
      </c>
      <c r="F21" s="243" t="s">
        <v>112</v>
      </c>
      <c r="G21" s="245" t="s">
        <v>113</v>
      </c>
    </row>
    <row r="22" spans="1:19" ht="15" x14ac:dyDescent="0.25">
      <c r="A22" s="315"/>
      <c r="B22" s="316"/>
      <c r="C22" s="316"/>
      <c r="D22" s="240" t="s">
        <v>114</v>
      </c>
      <c r="E22" s="242" t="s">
        <v>114</v>
      </c>
      <c r="F22" s="244" t="s">
        <v>114</v>
      </c>
      <c r="G22" s="246" t="s">
        <v>114</v>
      </c>
    </row>
    <row r="23" spans="1:19" ht="14.25" x14ac:dyDescent="0.2">
      <c r="A23" s="234" t="s">
        <v>55</v>
      </c>
      <c r="B23" s="317" t="s">
        <v>115</v>
      </c>
      <c r="C23" s="317"/>
      <c r="D23" s="250">
        <v>147.38</v>
      </c>
      <c r="E23" s="249">
        <v>151.07</v>
      </c>
      <c r="F23" s="248">
        <v>154.84</v>
      </c>
      <c r="G23" s="247">
        <v>159.49</v>
      </c>
    </row>
    <row r="24" spans="1:19" ht="14.25" x14ac:dyDescent="0.2">
      <c r="A24" s="234" t="s">
        <v>116</v>
      </c>
      <c r="B24" s="317" t="s">
        <v>115</v>
      </c>
      <c r="C24" s="317"/>
      <c r="D24" s="250">
        <v>231.6</v>
      </c>
      <c r="E24" s="249">
        <v>237.39</v>
      </c>
      <c r="F24" s="248">
        <v>243.33</v>
      </c>
      <c r="G24" s="247">
        <v>250.62</v>
      </c>
    </row>
    <row r="26" spans="1:19" x14ac:dyDescent="0.2">
      <c r="A26" s="55" t="s">
        <v>128</v>
      </c>
    </row>
    <row r="27" spans="1:19" x14ac:dyDescent="0.2">
      <c r="A27" s="235"/>
    </row>
    <row r="28" spans="1:19" ht="45" customHeight="1" x14ac:dyDescent="0.2">
      <c r="A28" s="251" t="s">
        <v>117</v>
      </c>
      <c r="B28" s="311" t="s">
        <v>120</v>
      </c>
      <c r="C28" s="311"/>
      <c r="D28" s="251" t="s">
        <v>118</v>
      </c>
      <c r="E28" s="251" t="s">
        <v>119</v>
      </c>
    </row>
    <row r="29" spans="1:19" ht="14.25" x14ac:dyDescent="0.2">
      <c r="A29" s="236" t="s">
        <v>121</v>
      </c>
      <c r="B29" s="312">
        <v>3744</v>
      </c>
      <c r="C29" s="312"/>
      <c r="D29" s="238">
        <v>1872</v>
      </c>
      <c r="E29" s="238">
        <v>1872</v>
      </c>
    </row>
    <row r="30" spans="1:19" ht="14.25" x14ac:dyDescent="0.2">
      <c r="A30" s="236" t="s">
        <v>122</v>
      </c>
      <c r="B30" s="313">
        <v>2995</v>
      </c>
      <c r="C30" s="313"/>
      <c r="D30" s="238">
        <v>1497.5</v>
      </c>
      <c r="E30" s="238">
        <v>1497.5</v>
      </c>
    </row>
    <row r="31" spans="1:19" ht="14.25" x14ac:dyDescent="0.2">
      <c r="A31" s="236" t="s">
        <v>123</v>
      </c>
      <c r="B31" s="313">
        <v>2246</v>
      </c>
      <c r="C31" s="313"/>
      <c r="D31" s="238">
        <v>1123</v>
      </c>
      <c r="E31" s="238">
        <v>1123</v>
      </c>
    </row>
    <row r="32" spans="1:19" ht="30" x14ac:dyDescent="0.2">
      <c r="A32" s="251" t="s">
        <v>117</v>
      </c>
      <c r="B32" s="311" t="s">
        <v>120</v>
      </c>
      <c r="C32" s="311"/>
      <c r="D32" s="252" t="s">
        <v>124</v>
      </c>
      <c r="E32" s="252" t="s">
        <v>125</v>
      </c>
    </row>
    <row r="33" spans="1:5" ht="14.25" x14ac:dyDescent="0.2">
      <c r="A33" s="236" t="s">
        <v>121</v>
      </c>
      <c r="B33" s="313">
        <v>3838</v>
      </c>
      <c r="C33" s="313"/>
      <c r="D33" s="237">
        <v>1919</v>
      </c>
      <c r="E33" s="237">
        <v>1919</v>
      </c>
    </row>
    <row r="34" spans="1:5" ht="14.25" x14ac:dyDescent="0.2">
      <c r="A34" s="236" t="s">
        <v>122</v>
      </c>
      <c r="B34" s="313">
        <v>3070</v>
      </c>
      <c r="C34" s="313"/>
      <c r="D34" s="237">
        <v>1535</v>
      </c>
      <c r="E34" s="237">
        <v>1535</v>
      </c>
    </row>
    <row r="35" spans="1:5" ht="14.25" x14ac:dyDescent="0.2">
      <c r="A35" s="236" t="s">
        <v>123</v>
      </c>
      <c r="B35" s="313">
        <v>2302</v>
      </c>
      <c r="C35" s="313"/>
      <c r="D35" s="237">
        <v>1151</v>
      </c>
      <c r="E35" s="237">
        <v>1151</v>
      </c>
    </row>
    <row r="36" spans="1:5" ht="30" x14ac:dyDescent="0.2">
      <c r="A36" s="251" t="s">
        <v>117</v>
      </c>
      <c r="B36" s="311" t="s">
        <v>120</v>
      </c>
      <c r="C36" s="311"/>
      <c r="D36" s="252" t="s">
        <v>126</v>
      </c>
      <c r="E36" s="252" t="s">
        <v>127</v>
      </c>
    </row>
    <row r="37" spans="1:5" ht="14.25" x14ac:dyDescent="0.2">
      <c r="A37" s="236" t="s">
        <v>121</v>
      </c>
      <c r="B37" s="313">
        <v>3973.34</v>
      </c>
      <c r="C37" s="313"/>
      <c r="D37" s="237">
        <v>1967</v>
      </c>
      <c r="E37" s="237">
        <v>2006.3400000000001</v>
      </c>
    </row>
    <row r="38" spans="1:5" ht="14.25" x14ac:dyDescent="0.2">
      <c r="A38" s="236" t="s">
        <v>122</v>
      </c>
      <c r="B38" s="313">
        <v>3178.33</v>
      </c>
      <c r="C38" s="313"/>
      <c r="D38" s="237">
        <v>1573.5</v>
      </c>
      <c r="E38" s="237">
        <v>1604.83</v>
      </c>
    </row>
    <row r="39" spans="1:5" ht="14.25" x14ac:dyDescent="0.2">
      <c r="A39" s="236" t="s">
        <v>123</v>
      </c>
      <c r="B39" s="313">
        <v>2383.66</v>
      </c>
      <c r="C39" s="313"/>
      <c r="D39" s="237">
        <v>1180</v>
      </c>
      <c r="E39" s="237">
        <v>1203.6600000000001</v>
      </c>
    </row>
  </sheetData>
  <mergeCells count="31">
    <mergeCell ref="B37:C37"/>
    <mergeCell ref="B38:C38"/>
    <mergeCell ref="B39:C39"/>
    <mergeCell ref="B32:C32"/>
    <mergeCell ref="B33:C33"/>
    <mergeCell ref="B34:C34"/>
    <mergeCell ref="B35:C35"/>
    <mergeCell ref="B36:C36"/>
    <mergeCell ref="B28:C28"/>
    <mergeCell ref="B29:C29"/>
    <mergeCell ref="B30:C30"/>
    <mergeCell ref="B31:C31"/>
    <mergeCell ref="A21:A22"/>
    <mergeCell ref="B21:C22"/>
    <mergeCell ref="B23:C23"/>
    <mergeCell ref="B24:C24"/>
    <mergeCell ref="L4:O4"/>
    <mergeCell ref="P4:S4"/>
    <mergeCell ref="A10:A11"/>
    <mergeCell ref="A12:A15"/>
    <mergeCell ref="A16:A17"/>
    <mergeCell ref="B6:B9"/>
    <mergeCell ref="B10:B11"/>
    <mergeCell ref="B12:B15"/>
    <mergeCell ref="B16:B17"/>
    <mergeCell ref="A6:A9"/>
    <mergeCell ref="A4:A5"/>
    <mergeCell ref="B4:B5"/>
    <mergeCell ref="C4:C5"/>
    <mergeCell ref="D4:G4"/>
    <mergeCell ref="H4:K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A2E5C-4C57-446D-8F64-0832655C0497}">
  <dimension ref="A1:N54"/>
  <sheetViews>
    <sheetView zoomScaleNormal="100" workbookViewId="0"/>
  </sheetViews>
  <sheetFormatPr defaultRowHeight="12.75" x14ac:dyDescent="0.2"/>
  <cols>
    <col min="1" max="1" width="15.33203125" customWidth="1"/>
    <col min="2" max="2" width="13.83203125" customWidth="1"/>
    <col min="3" max="14" width="16.5" customWidth="1"/>
  </cols>
  <sheetData>
    <row r="1" spans="1:14" x14ac:dyDescent="0.2">
      <c r="A1" s="55" t="s">
        <v>65</v>
      </c>
    </row>
    <row r="2" spans="1:14" x14ac:dyDescent="0.2">
      <c r="A2" s="233" t="s">
        <v>108</v>
      </c>
    </row>
    <row r="3" spans="1:14" x14ac:dyDescent="0.2">
      <c r="A3" s="233" t="s">
        <v>104</v>
      </c>
    </row>
    <row r="4" spans="1:14" ht="13.5" thickBot="1" x14ac:dyDescent="0.25">
      <c r="A4" s="23" t="s">
        <v>70</v>
      </c>
    </row>
    <row r="5" spans="1:14" ht="13.5" thickBot="1" x14ac:dyDescent="0.25">
      <c r="A5" s="321" t="s">
        <v>64</v>
      </c>
      <c r="B5" s="322" t="s">
        <v>4</v>
      </c>
      <c r="C5" s="324" t="s">
        <v>80</v>
      </c>
      <c r="D5" s="325"/>
      <c r="E5" s="325"/>
      <c r="F5" s="329"/>
      <c r="G5" s="326" t="s">
        <v>81</v>
      </c>
      <c r="H5" s="327"/>
      <c r="I5" s="327"/>
      <c r="J5" s="328"/>
      <c r="K5" s="318" t="s">
        <v>82</v>
      </c>
      <c r="L5" s="319"/>
      <c r="M5" s="319"/>
      <c r="N5" s="320"/>
    </row>
    <row r="6" spans="1:14" ht="48.75" thickBot="1" x14ac:dyDescent="0.25">
      <c r="A6" s="293"/>
      <c r="B6" s="323"/>
      <c r="C6" s="225" t="s">
        <v>83</v>
      </c>
      <c r="D6" s="56" t="s">
        <v>84</v>
      </c>
      <c r="E6" s="56" t="s">
        <v>85</v>
      </c>
      <c r="F6" s="177" t="s">
        <v>94</v>
      </c>
      <c r="G6" s="226" t="s">
        <v>83</v>
      </c>
      <c r="H6" s="57" t="s">
        <v>84</v>
      </c>
      <c r="I6" s="57" t="s">
        <v>85</v>
      </c>
      <c r="J6" s="175" t="s">
        <v>94</v>
      </c>
      <c r="K6" s="227" t="s">
        <v>83</v>
      </c>
      <c r="L6" s="58" t="s">
        <v>84</v>
      </c>
      <c r="M6" s="58" t="s">
        <v>85</v>
      </c>
      <c r="N6" s="178" t="s">
        <v>94</v>
      </c>
    </row>
    <row r="7" spans="1:14" x14ac:dyDescent="0.2">
      <c r="A7" s="291" t="s">
        <v>63</v>
      </c>
      <c r="B7" s="146">
        <v>1</v>
      </c>
      <c r="C7" s="201">
        <v>2420.1999999999998</v>
      </c>
      <c r="D7" s="65">
        <f>ROUND(C7*26.089,0)</f>
        <v>63141</v>
      </c>
      <c r="E7" s="66">
        <f>ROUND(C7/76,4)</f>
        <v>31.8447</v>
      </c>
      <c r="F7" s="176">
        <f>ROUND(E7*1.25,4)</f>
        <v>39.805900000000001</v>
      </c>
      <c r="G7" s="184">
        <f>ROUND(C7*1.025*10,0)/10</f>
        <v>2480.6999999999998</v>
      </c>
      <c r="H7" s="68">
        <f>ROUND(G7*26.089,0)</f>
        <v>64719</v>
      </c>
      <c r="I7" s="69">
        <f>ROUND(G7/76,4)</f>
        <v>32.640799999999999</v>
      </c>
      <c r="J7" s="185">
        <f>ROUND(I7*1.25,4)</f>
        <v>40.801000000000002</v>
      </c>
      <c r="K7" s="181">
        <f>ROUND(G7*1.025*10,0)/10</f>
        <v>2542.6999999999998</v>
      </c>
      <c r="L7" s="71">
        <f>ROUND(K7*26.089,0)</f>
        <v>66337</v>
      </c>
      <c r="M7" s="72">
        <f>ROUND(K7/76,4)</f>
        <v>33.456600000000002</v>
      </c>
      <c r="N7" s="137">
        <f>ROUND(M7*1.25,4)</f>
        <v>41.820799999999998</v>
      </c>
    </row>
    <row r="8" spans="1:14" x14ac:dyDescent="0.2">
      <c r="A8" s="292"/>
      <c r="B8" s="144">
        <v>2</v>
      </c>
      <c r="C8" s="202">
        <v>2477.9</v>
      </c>
      <c r="D8" s="75">
        <f t="shared" ref="D8:D22" si="0">ROUND(C8*26.089,0)</f>
        <v>64646</v>
      </c>
      <c r="E8" s="76">
        <f t="shared" ref="E8:E22" si="1">ROUND(C8/76,4)</f>
        <v>32.603900000000003</v>
      </c>
      <c r="F8" s="179">
        <f t="shared" ref="F8:F22" si="2">ROUND(E8*1.25,4)</f>
        <v>40.754899999999999</v>
      </c>
      <c r="G8" s="163">
        <f t="shared" ref="G8:G22" si="3">ROUND(C8*1.025*10,0)/10</f>
        <v>2539.8000000000002</v>
      </c>
      <c r="H8" s="77">
        <f t="shared" ref="H8:H22" si="4">ROUND(G8*26.089,0)</f>
        <v>66261</v>
      </c>
      <c r="I8" s="78">
        <f t="shared" ref="I8:I22" si="5">ROUND(G8/76,4)</f>
        <v>33.418399999999998</v>
      </c>
      <c r="J8" s="164">
        <f t="shared" ref="J8:J22" si="6">ROUND(I8*1.25,4)</f>
        <v>41.773000000000003</v>
      </c>
      <c r="K8" s="182">
        <f t="shared" ref="K8:K22" si="7">ROUND(G8*1.025*10,0)/10</f>
        <v>2603.3000000000002</v>
      </c>
      <c r="L8" s="79">
        <f t="shared" ref="L8:L22" si="8">ROUND(K8*26.089,0)</f>
        <v>67917</v>
      </c>
      <c r="M8" s="80">
        <f t="shared" ref="M8:M22" si="9">ROUND(K8/76,4)</f>
        <v>34.253900000000002</v>
      </c>
      <c r="N8" s="139">
        <f t="shared" ref="N8:N22" si="10">ROUND(M8*1.25,4)</f>
        <v>42.817399999999999</v>
      </c>
    </row>
    <row r="9" spans="1:14" x14ac:dyDescent="0.2">
      <c r="A9" s="292"/>
      <c r="B9" s="144">
        <v>3</v>
      </c>
      <c r="C9" s="202">
        <v>2536.6999999999998</v>
      </c>
      <c r="D9" s="75">
        <f t="shared" si="0"/>
        <v>66180</v>
      </c>
      <c r="E9" s="76">
        <f t="shared" si="1"/>
        <v>33.377600000000001</v>
      </c>
      <c r="F9" s="179">
        <f t="shared" si="2"/>
        <v>41.722000000000001</v>
      </c>
      <c r="G9" s="163">
        <f t="shared" si="3"/>
        <v>2600.1</v>
      </c>
      <c r="H9" s="77">
        <f t="shared" si="4"/>
        <v>67834</v>
      </c>
      <c r="I9" s="78">
        <f t="shared" si="5"/>
        <v>34.211799999999997</v>
      </c>
      <c r="J9" s="164">
        <f t="shared" si="6"/>
        <v>42.764800000000001</v>
      </c>
      <c r="K9" s="182">
        <f t="shared" si="7"/>
        <v>2665.1</v>
      </c>
      <c r="L9" s="79">
        <f t="shared" si="8"/>
        <v>69530</v>
      </c>
      <c r="M9" s="80">
        <f t="shared" si="9"/>
        <v>35.067100000000003</v>
      </c>
      <c r="N9" s="139">
        <f t="shared" si="10"/>
        <v>43.8339</v>
      </c>
    </row>
    <row r="10" spans="1:14" ht="13.5" thickBot="1" x14ac:dyDescent="0.25">
      <c r="A10" s="293"/>
      <c r="B10" s="145">
        <v>4</v>
      </c>
      <c r="C10" s="203">
        <v>2593.3000000000002</v>
      </c>
      <c r="D10" s="97">
        <f t="shared" si="0"/>
        <v>67657</v>
      </c>
      <c r="E10" s="98">
        <f t="shared" si="1"/>
        <v>34.122399999999999</v>
      </c>
      <c r="F10" s="180">
        <f t="shared" si="2"/>
        <v>42.652999999999999</v>
      </c>
      <c r="G10" s="165">
        <f t="shared" si="3"/>
        <v>2658.1</v>
      </c>
      <c r="H10" s="100">
        <f t="shared" si="4"/>
        <v>69347</v>
      </c>
      <c r="I10" s="101">
        <f t="shared" si="5"/>
        <v>34.975000000000001</v>
      </c>
      <c r="J10" s="166">
        <f t="shared" si="6"/>
        <v>43.718800000000002</v>
      </c>
      <c r="K10" s="183">
        <f t="shared" si="7"/>
        <v>2724.6</v>
      </c>
      <c r="L10" s="103">
        <f t="shared" si="8"/>
        <v>71082</v>
      </c>
      <c r="M10" s="104">
        <f t="shared" si="9"/>
        <v>35.85</v>
      </c>
      <c r="N10" s="143">
        <f t="shared" si="10"/>
        <v>44.8125</v>
      </c>
    </row>
    <row r="11" spans="1:14" x14ac:dyDescent="0.2">
      <c r="A11" s="291" t="s">
        <v>67</v>
      </c>
      <c r="B11" s="146">
        <v>1</v>
      </c>
      <c r="C11" s="201">
        <v>2627.9</v>
      </c>
      <c r="D11" s="65">
        <f t="shared" si="0"/>
        <v>68559</v>
      </c>
      <c r="E11" s="66">
        <f t="shared" si="1"/>
        <v>34.577599999999997</v>
      </c>
      <c r="F11" s="176">
        <f t="shared" si="2"/>
        <v>43.222000000000001</v>
      </c>
      <c r="G11" s="184">
        <f t="shared" si="3"/>
        <v>2693.6</v>
      </c>
      <c r="H11" s="68">
        <f t="shared" si="4"/>
        <v>70273</v>
      </c>
      <c r="I11" s="69">
        <f t="shared" si="5"/>
        <v>35.442100000000003</v>
      </c>
      <c r="J11" s="185">
        <f t="shared" si="6"/>
        <v>44.302599999999998</v>
      </c>
      <c r="K11" s="181">
        <f t="shared" si="7"/>
        <v>2760.9</v>
      </c>
      <c r="L11" s="71">
        <f t="shared" si="8"/>
        <v>72029</v>
      </c>
      <c r="M11" s="72">
        <f t="shared" si="9"/>
        <v>36.327599999999997</v>
      </c>
      <c r="N11" s="137">
        <f t="shared" si="10"/>
        <v>45.409500000000001</v>
      </c>
    </row>
    <row r="12" spans="1:14" x14ac:dyDescent="0.2">
      <c r="A12" s="292"/>
      <c r="B12" s="144">
        <v>2</v>
      </c>
      <c r="C12" s="202">
        <v>2671.6</v>
      </c>
      <c r="D12" s="75">
        <f t="shared" si="0"/>
        <v>69699</v>
      </c>
      <c r="E12" s="76">
        <f t="shared" si="1"/>
        <v>35.1526</v>
      </c>
      <c r="F12" s="179">
        <f t="shared" si="2"/>
        <v>43.940800000000003</v>
      </c>
      <c r="G12" s="163">
        <f t="shared" si="3"/>
        <v>2738.4</v>
      </c>
      <c r="H12" s="77">
        <f t="shared" si="4"/>
        <v>71442</v>
      </c>
      <c r="I12" s="78">
        <f t="shared" si="5"/>
        <v>36.031599999999997</v>
      </c>
      <c r="J12" s="164">
        <f t="shared" si="6"/>
        <v>45.039499999999997</v>
      </c>
      <c r="K12" s="182">
        <f t="shared" si="7"/>
        <v>2806.9</v>
      </c>
      <c r="L12" s="79">
        <f t="shared" si="8"/>
        <v>73229</v>
      </c>
      <c r="M12" s="80">
        <f t="shared" si="9"/>
        <v>36.932899999999997</v>
      </c>
      <c r="N12" s="139">
        <f t="shared" si="10"/>
        <v>46.1661</v>
      </c>
    </row>
    <row r="13" spans="1:14" x14ac:dyDescent="0.2">
      <c r="A13" s="292"/>
      <c r="B13" s="144">
        <v>3</v>
      </c>
      <c r="C13" s="202">
        <v>2718.8</v>
      </c>
      <c r="D13" s="75">
        <f t="shared" si="0"/>
        <v>70931</v>
      </c>
      <c r="E13" s="76">
        <f t="shared" si="1"/>
        <v>35.773699999999998</v>
      </c>
      <c r="F13" s="179">
        <f t="shared" si="2"/>
        <v>44.717100000000002</v>
      </c>
      <c r="G13" s="163">
        <f t="shared" si="3"/>
        <v>2786.8</v>
      </c>
      <c r="H13" s="77">
        <f t="shared" si="4"/>
        <v>72705</v>
      </c>
      <c r="I13" s="78">
        <f t="shared" si="5"/>
        <v>36.668399999999998</v>
      </c>
      <c r="J13" s="164">
        <f t="shared" si="6"/>
        <v>45.835500000000003</v>
      </c>
      <c r="K13" s="182">
        <f t="shared" si="7"/>
        <v>2856.5</v>
      </c>
      <c r="L13" s="79">
        <f t="shared" si="8"/>
        <v>74523</v>
      </c>
      <c r="M13" s="80">
        <f t="shared" si="9"/>
        <v>37.585500000000003</v>
      </c>
      <c r="N13" s="139">
        <f t="shared" si="10"/>
        <v>46.981900000000003</v>
      </c>
    </row>
    <row r="14" spans="1:14" ht="13.5" thickBot="1" x14ac:dyDescent="0.25">
      <c r="A14" s="293"/>
      <c r="B14" s="145">
        <v>4</v>
      </c>
      <c r="C14" s="203">
        <v>2767.3</v>
      </c>
      <c r="D14" s="97">
        <f t="shared" si="0"/>
        <v>72196</v>
      </c>
      <c r="E14" s="98">
        <f t="shared" si="1"/>
        <v>36.411799999999999</v>
      </c>
      <c r="F14" s="180">
        <f t="shared" si="2"/>
        <v>45.514800000000001</v>
      </c>
      <c r="G14" s="165">
        <f t="shared" si="3"/>
        <v>2836.5</v>
      </c>
      <c r="H14" s="100">
        <f t="shared" si="4"/>
        <v>74001</v>
      </c>
      <c r="I14" s="101">
        <f t="shared" si="5"/>
        <v>37.322400000000002</v>
      </c>
      <c r="J14" s="166">
        <f t="shared" si="6"/>
        <v>46.652999999999999</v>
      </c>
      <c r="K14" s="183">
        <f t="shared" si="7"/>
        <v>2907.4</v>
      </c>
      <c r="L14" s="103">
        <f t="shared" si="8"/>
        <v>75851</v>
      </c>
      <c r="M14" s="104">
        <f t="shared" si="9"/>
        <v>38.255299999999998</v>
      </c>
      <c r="N14" s="143">
        <f t="shared" si="10"/>
        <v>47.819099999999999</v>
      </c>
    </row>
    <row r="15" spans="1:14" x14ac:dyDescent="0.2">
      <c r="A15" s="291" t="s">
        <v>68</v>
      </c>
      <c r="B15" s="146">
        <v>1</v>
      </c>
      <c r="C15" s="201">
        <v>2874.5</v>
      </c>
      <c r="D15" s="65">
        <f t="shared" si="0"/>
        <v>74993</v>
      </c>
      <c r="E15" s="66">
        <f t="shared" si="1"/>
        <v>37.822400000000002</v>
      </c>
      <c r="F15" s="176">
        <f t="shared" si="2"/>
        <v>47.277999999999999</v>
      </c>
      <c r="G15" s="184">
        <f t="shared" si="3"/>
        <v>2946.4</v>
      </c>
      <c r="H15" s="68">
        <f t="shared" si="4"/>
        <v>76869</v>
      </c>
      <c r="I15" s="69">
        <f t="shared" si="5"/>
        <v>38.7684</v>
      </c>
      <c r="J15" s="185">
        <f t="shared" si="6"/>
        <v>48.460500000000003</v>
      </c>
      <c r="K15" s="181">
        <f t="shared" si="7"/>
        <v>3020.1</v>
      </c>
      <c r="L15" s="71">
        <f t="shared" si="8"/>
        <v>78791</v>
      </c>
      <c r="M15" s="72">
        <f t="shared" si="9"/>
        <v>39.738199999999999</v>
      </c>
      <c r="N15" s="137">
        <f t="shared" si="10"/>
        <v>49.672800000000002</v>
      </c>
    </row>
    <row r="16" spans="1:14" x14ac:dyDescent="0.2">
      <c r="A16" s="292"/>
      <c r="B16" s="144">
        <v>2</v>
      </c>
      <c r="C16" s="202">
        <v>2964.4</v>
      </c>
      <c r="D16" s="75">
        <f t="shared" si="0"/>
        <v>77338</v>
      </c>
      <c r="E16" s="76">
        <f t="shared" si="1"/>
        <v>39.005299999999998</v>
      </c>
      <c r="F16" s="179">
        <f t="shared" si="2"/>
        <v>48.756599999999999</v>
      </c>
      <c r="G16" s="163">
        <f t="shared" si="3"/>
        <v>3038.5</v>
      </c>
      <c r="H16" s="77">
        <f t="shared" si="4"/>
        <v>79271</v>
      </c>
      <c r="I16" s="78">
        <f t="shared" si="5"/>
        <v>39.9803</v>
      </c>
      <c r="J16" s="164">
        <f t="shared" si="6"/>
        <v>49.9754</v>
      </c>
      <c r="K16" s="182">
        <f t="shared" si="7"/>
        <v>3114.5</v>
      </c>
      <c r="L16" s="79">
        <f t="shared" si="8"/>
        <v>81254</v>
      </c>
      <c r="M16" s="80">
        <f t="shared" si="9"/>
        <v>40.9803</v>
      </c>
      <c r="N16" s="139">
        <f t="shared" si="10"/>
        <v>51.2254</v>
      </c>
    </row>
    <row r="17" spans="1:14" x14ac:dyDescent="0.2">
      <c r="A17" s="292"/>
      <c r="B17" s="144">
        <v>3</v>
      </c>
      <c r="C17" s="202">
        <v>3057.9</v>
      </c>
      <c r="D17" s="75">
        <f t="shared" si="0"/>
        <v>79778</v>
      </c>
      <c r="E17" s="76">
        <f t="shared" si="1"/>
        <v>40.235500000000002</v>
      </c>
      <c r="F17" s="179">
        <f t="shared" si="2"/>
        <v>50.294400000000003</v>
      </c>
      <c r="G17" s="163">
        <f t="shared" si="3"/>
        <v>3134.3</v>
      </c>
      <c r="H17" s="77">
        <f t="shared" si="4"/>
        <v>81771</v>
      </c>
      <c r="I17" s="78">
        <f t="shared" si="5"/>
        <v>41.2408</v>
      </c>
      <c r="J17" s="164">
        <f t="shared" si="6"/>
        <v>51.551000000000002</v>
      </c>
      <c r="K17" s="182">
        <f t="shared" si="7"/>
        <v>3212.7</v>
      </c>
      <c r="L17" s="79">
        <f t="shared" si="8"/>
        <v>83816</v>
      </c>
      <c r="M17" s="80">
        <f t="shared" si="9"/>
        <v>42.272399999999998</v>
      </c>
      <c r="N17" s="139">
        <f t="shared" si="10"/>
        <v>52.840499999999999</v>
      </c>
    </row>
    <row r="18" spans="1:14" ht="13.5" thickBot="1" x14ac:dyDescent="0.25">
      <c r="A18" s="293"/>
      <c r="B18" s="145">
        <v>4</v>
      </c>
      <c r="C18" s="203">
        <v>3145.5</v>
      </c>
      <c r="D18" s="97">
        <f t="shared" si="0"/>
        <v>82063</v>
      </c>
      <c r="E18" s="98">
        <f t="shared" si="1"/>
        <v>41.388199999999998</v>
      </c>
      <c r="F18" s="180">
        <f t="shared" si="2"/>
        <v>51.735300000000002</v>
      </c>
      <c r="G18" s="165">
        <f t="shared" si="3"/>
        <v>3224.1</v>
      </c>
      <c r="H18" s="100">
        <f t="shared" si="4"/>
        <v>84114</v>
      </c>
      <c r="I18" s="101">
        <f t="shared" si="5"/>
        <v>42.422400000000003</v>
      </c>
      <c r="J18" s="166">
        <f t="shared" si="6"/>
        <v>53.027999999999999</v>
      </c>
      <c r="K18" s="183">
        <f t="shared" si="7"/>
        <v>3304.7</v>
      </c>
      <c r="L18" s="103">
        <f t="shared" si="8"/>
        <v>86216</v>
      </c>
      <c r="M18" s="104">
        <f t="shared" si="9"/>
        <v>43.482900000000001</v>
      </c>
      <c r="N18" s="143">
        <f t="shared" si="10"/>
        <v>54.3536</v>
      </c>
    </row>
    <row r="19" spans="1:14" x14ac:dyDescent="0.2">
      <c r="A19" s="291" t="s">
        <v>69</v>
      </c>
      <c r="B19" s="146">
        <v>1</v>
      </c>
      <c r="C19" s="201">
        <v>3249.1</v>
      </c>
      <c r="D19" s="65">
        <f t="shared" si="0"/>
        <v>84766</v>
      </c>
      <c r="E19" s="66">
        <f t="shared" si="1"/>
        <v>42.751300000000001</v>
      </c>
      <c r="F19" s="176">
        <f t="shared" si="2"/>
        <v>53.439100000000003</v>
      </c>
      <c r="G19" s="184">
        <f t="shared" si="3"/>
        <v>3330.3</v>
      </c>
      <c r="H19" s="68">
        <f t="shared" si="4"/>
        <v>86884</v>
      </c>
      <c r="I19" s="69">
        <f t="shared" si="5"/>
        <v>43.819699999999997</v>
      </c>
      <c r="J19" s="185">
        <f t="shared" si="6"/>
        <v>54.7746</v>
      </c>
      <c r="K19" s="181">
        <f t="shared" si="7"/>
        <v>3413.6</v>
      </c>
      <c r="L19" s="71">
        <f t="shared" si="8"/>
        <v>89057</v>
      </c>
      <c r="M19" s="72">
        <f t="shared" si="9"/>
        <v>44.915799999999997</v>
      </c>
      <c r="N19" s="137">
        <f t="shared" si="10"/>
        <v>56.144799999999996</v>
      </c>
    </row>
    <row r="20" spans="1:14" x14ac:dyDescent="0.2">
      <c r="A20" s="292"/>
      <c r="B20" s="144">
        <v>2</v>
      </c>
      <c r="C20" s="202">
        <v>3351</v>
      </c>
      <c r="D20" s="75">
        <f t="shared" si="0"/>
        <v>87424</v>
      </c>
      <c r="E20" s="76">
        <f t="shared" si="1"/>
        <v>44.092100000000002</v>
      </c>
      <c r="F20" s="179">
        <f t="shared" si="2"/>
        <v>55.115099999999998</v>
      </c>
      <c r="G20" s="163">
        <f t="shared" si="3"/>
        <v>3434.8</v>
      </c>
      <c r="H20" s="77">
        <f t="shared" si="4"/>
        <v>89610</v>
      </c>
      <c r="I20" s="78">
        <f t="shared" si="5"/>
        <v>45.194699999999997</v>
      </c>
      <c r="J20" s="164">
        <f t="shared" si="6"/>
        <v>56.493400000000001</v>
      </c>
      <c r="K20" s="182">
        <f t="shared" si="7"/>
        <v>3520.7</v>
      </c>
      <c r="L20" s="79">
        <f t="shared" si="8"/>
        <v>91852</v>
      </c>
      <c r="M20" s="80">
        <f t="shared" si="9"/>
        <v>46.325000000000003</v>
      </c>
      <c r="N20" s="139">
        <f t="shared" si="10"/>
        <v>57.906300000000002</v>
      </c>
    </row>
    <row r="21" spans="1:14" x14ac:dyDescent="0.2">
      <c r="A21" s="292"/>
      <c r="B21" s="144">
        <v>3</v>
      </c>
      <c r="C21" s="202">
        <v>3458</v>
      </c>
      <c r="D21" s="75">
        <f t="shared" si="0"/>
        <v>90216</v>
      </c>
      <c r="E21" s="76">
        <f t="shared" si="1"/>
        <v>45.5</v>
      </c>
      <c r="F21" s="179">
        <f t="shared" si="2"/>
        <v>56.875</v>
      </c>
      <c r="G21" s="163">
        <f t="shared" si="3"/>
        <v>3544.5</v>
      </c>
      <c r="H21" s="77">
        <f t="shared" si="4"/>
        <v>92472</v>
      </c>
      <c r="I21" s="78">
        <f t="shared" si="5"/>
        <v>46.638199999999998</v>
      </c>
      <c r="J21" s="164">
        <f t="shared" si="6"/>
        <v>58.297800000000002</v>
      </c>
      <c r="K21" s="182">
        <f t="shared" si="7"/>
        <v>3633.1</v>
      </c>
      <c r="L21" s="79">
        <f t="shared" si="8"/>
        <v>94784</v>
      </c>
      <c r="M21" s="80">
        <f t="shared" si="9"/>
        <v>47.803899999999999</v>
      </c>
      <c r="N21" s="139">
        <f t="shared" si="10"/>
        <v>59.754899999999999</v>
      </c>
    </row>
    <row r="22" spans="1:14" ht="13.5" thickBot="1" x14ac:dyDescent="0.25">
      <c r="A22" s="293"/>
      <c r="B22" s="145">
        <v>4</v>
      </c>
      <c r="C22" s="203">
        <v>3560.9</v>
      </c>
      <c r="D22" s="97">
        <f t="shared" si="0"/>
        <v>92900</v>
      </c>
      <c r="E22" s="98">
        <f t="shared" si="1"/>
        <v>46.853900000000003</v>
      </c>
      <c r="F22" s="180">
        <f t="shared" si="2"/>
        <v>58.567399999999999</v>
      </c>
      <c r="G22" s="165">
        <f t="shared" si="3"/>
        <v>3649.9</v>
      </c>
      <c r="H22" s="100">
        <f t="shared" si="4"/>
        <v>95222</v>
      </c>
      <c r="I22" s="101">
        <f t="shared" si="5"/>
        <v>48.024999999999999</v>
      </c>
      <c r="J22" s="166">
        <f t="shared" si="6"/>
        <v>60.031300000000002</v>
      </c>
      <c r="K22" s="183">
        <f t="shared" si="7"/>
        <v>3741.1</v>
      </c>
      <c r="L22" s="103">
        <f t="shared" si="8"/>
        <v>97602</v>
      </c>
      <c r="M22" s="104">
        <f t="shared" si="9"/>
        <v>49.225000000000001</v>
      </c>
      <c r="N22" s="143">
        <f t="shared" si="10"/>
        <v>61.531300000000002</v>
      </c>
    </row>
    <row r="24" spans="1:14" ht="13.5" thickBot="1" x14ac:dyDescent="0.25">
      <c r="A24" s="23" t="s">
        <v>71</v>
      </c>
    </row>
    <row r="25" spans="1:14" ht="13.5" thickBot="1" x14ac:dyDescent="0.25">
      <c r="A25" s="321" t="s">
        <v>64</v>
      </c>
      <c r="B25" s="322" t="s">
        <v>4</v>
      </c>
      <c r="C25" s="324" t="s">
        <v>80</v>
      </c>
      <c r="D25" s="325"/>
      <c r="E25" s="325"/>
      <c r="F25" s="325"/>
      <c r="G25" s="326" t="s">
        <v>81</v>
      </c>
      <c r="H25" s="327"/>
      <c r="I25" s="327"/>
      <c r="J25" s="328"/>
      <c r="K25" s="318" t="s">
        <v>82</v>
      </c>
      <c r="L25" s="319"/>
      <c r="M25" s="319"/>
      <c r="N25" s="320"/>
    </row>
    <row r="26" spans="1:14" ht="26.25" thickBot="1" x14ac:dyDescent="0.25">
      <c r="A26" s="293"/>
      <c r="B26" s="323"/>
      <c r="C26" s="56" t="s">
        <v>96</v>
      </c>
      <c r="D26" s="56" t="s">
        <v>95</v>
      </c>
      <c r="E26" s="56" t="s">
        <v>97</v>
      </c>
      <c r="F26" s="229" t="s">
        <v>98</v>
      </c>
      <c r="G26" s="226" t="s">
        <v>96</v>
      </c>
      <c r="H26" s="57" t="s">
        <v>95</v>
      </c>
      <c r="I26" s="57" t="s">
        <v>97</v>
      </c>
      <c r="J26" s="175" t="s">
        <v>98</v>
      </c>
      <c r="K26" s="58" t="s">
        <v>96</v>
      </c>
      <c r="L26" s="58" t="s">
        <v>95</v>
      </c>
      <c r="M26" s="58" t="s">
        <v>97</v>
      </c>
      <c r="N26" s="178" t="s">
        <v>98</v>
      </c>
    </row>
    <row r="27" spans="1:14" x14ac:dyDescent="0.2">
      <c r="A27" s="291" t="s">
        <v>63</v>
      </c>
      <c r="B27" s="146">
        <v>1</v>
      </c>
      <c r="C27" s="198">
        <v>31.8447</v>
      </c>
      <c r="D27" s="64">
        <f>ROUND(C27*30,2)</f>
        <v>955.34</v>
      </c>
      <c r="E27" s="64">
        <f>ROUND(C27*60,2)</f>
        <v>1910.68</v>
      </c>
      <c r="F27" s="186">
        <f>ROUND(E27*26.089,0)</f>
        <v>49848</v>
      </c>
      <c r="G27" s="230">
        <v>32.640799999999999</v>
      </c>
      <c r="H27" s="67">
        <f>ROUND(G27*30,2)</f>
        <v>979.22</v>
      </c>
      <c r="I27" s="67">
        <f>ROUND(G27*60,2)</f>
        <v>1958.45</v>
      </c>
      <c r="J27" s="189">
        <f>ROUND(I27*26.089,0)</f>
        <v>51094</v>
      </c>
      <c r="K27" s="190">
        <v>33.456600000000002</v>
      </c>
      <c r="L27" s="70">
        <f t="shared" ref="L27:L42" si="11">ROUND(K27*30,2)</f>
        <v>1003.7</v>
      </c>
      <c r="M27" s="70">
        <f t="shared" ref="M27:M42" si="12">ROUND(K27*60,2)</f>
        <v>2007.4</v>
      </c>
      <c r="N27" s="195">
        <f t="shared" ref="N27:N42" si="13">ROUND(M27*26.089,0)</f>
        <v>52371</v>
      </c>
    </row>
    <row r="28" spans="1:14" x14ac:dyDescent="0.2">
      <c r="A28" s="292"/>
      <c r="B28" s="144">
        <v>2</v>
      </c>
      <c r="C28" s="199">
        <v>32.603900000000003</v>
      </c>
      <c r="D28" s="51">
        <f t="shared" ref="D28:D42" si="14">ROUND(C28*30,2)</f>
        <v>978.12</v>
      </c>
      <c r="E28" s="51">
        <f t="shared" ref="E28:E42" si="15">ROUND(C28*60,2)</f>
        <v>1956.23</v>
      </c>
      <c r="F28" s="187">
        <f t="shared" ref="F28:F42" si="16">ROUND(E28*26.089,0)</f>
        <v>51036</v>
      </c>
      <c r="G28" s="231">
        <v>33.418399999999998</v>
      </c>
      <c r="H28" s="52">
        <f t="shared" ref="H28:H42" si="17">ROUND(G28*30,2)</f>
        <v>1002.55</v>
      </c>
      <c r="I28" s="52">
        <f t="shared" ref="I28:I42" si="18">ROUND(G28*60,2)</f>
        <v>2005.1</v>
      </c>
      <c r="J28" s="193">
        <f t="shared" ref="J28:J42" si="19">ROUND(I28*26.089,0)</f>
        <v>52311</v>
      </c>
      <c r="K28" s="191">
        <v>34.253900000000002</v>
      </c>
      <c r="L28" s="53">
        <f t="shared" si="11"/>
        <v>1027.6199999999999</v>
      </c>
      <c r="M28" s="53">
        <f t="shared" si="12"/>
        <v>2055.23</v>
      </c>
      <c r="N28" s="196">
        <f t="shared" si="13"/>
        <v>53619</v>
      </c>
    </row>
    <row r="29" spans="1:14" x14ac:dyDescent="0.2">
      <c r="A29" s="292"/>
      <c r="B29" s="144">
        <v>3</v>
      </c>
      <c r="C29" s="199">
        <v>33.377600000000001</v>
      </c>
      <c r="D29" s="51">
        <f t="shared" si="14"/>
        <v>1001.33</v>
      </c>
      <c r="E29" s="51">
        <f t="shared" si="15"/>
        <v>2002.66</v>
      </c>
      <c r="F29" s="187">
        <f t="shared" si="16"/>
        <v>52247</v>
      </c>
      <c r="G29" s="231">
        <v>34.211799999999997</v>
      </c>
      <c r="H29" s="52">
        <f t="shared" si="17"/>
        <v>1026.3499999999999</v>
      </c>
      <c r="I29" s="52">
        <f t="shared" si="18"/>
        <v>2052.71</v>
      </c>
      <c r="J29" s="193">
        <f t="shared" si="19"/>
        <v>53553</v>
      </c>
      <c r="K29" s="191">
        <v>35.067100000000003</v>
      </c>
      <c r="L29" s="53">
        <f t="shared" si="11"/>
        <v>1052.01</v>
      </c>
      <c r="M29" s="53">
        <f t="shared" si="12"/>
        <v>2104.0300000000002</v>
      </c>
      <c r="N29" s="196">
        <f t="shared" si="13"/>
        <v>54892</v>
      </c>
    </row>
    <row r="30" spans="1:14" ht="13.5" thickBot="1" x14ac:dyDescent="0.25">
      <c r="A30" s="293"/>
      <c r="B30" s="145">
        <v>4</v>
      </c>
      <c r="C30" s="200">
        <v>34.122399999999999</v>
      </c>
      <c r="D30" s="96">
        <f t="shared" si="14"/>
        <v>1023.67</v>
      </c>
      <c r="E30" s="96">
        <f t="shared" si="15"/>
        <v>2047.34</v>
      </c>
      <c r="F30" s="188">
        <f t="shared" si="16"/>
        <v>53413</v>
      </c>
      <c r="G30" s="232">
        <v>34.975000000000001</v>
      </c>
      <c r="H30" s="99">
        <f t="shared" si="17"/>
        <v>1049.25</v>
      </c>
      <c r="I30" s="99">
        <f t="shared" si="18"/>
        <v>2098.5</v>
      </c>
      <c r="J30" s="194">
        <f t="shared" si="19"/>
        <v>54748</v>
      </c>
      <c r="K30" s="192">
        <v>35.85</v>
      </c>
      <c r="L30" s="102">
        <f t="shared" si="11"/>
        <v>1075.5</v>
      </c>
      <c r="M30" s="102">
        <f t="shared" si="12"/>
        <v>2151</v>
      </c>
      <c r="N30" s="197">
        <f t="shared" si="13"/>
        <v>56117</v>
      </c>
    </row>
    <row r="31" spans="1:14" x14ac:dyDescent="0.2">
      <c r="A31" s="291" t="s">
        <v>67</v>
      </c>
      <c r="B31" s="146">
        <v>1</v>
      </c>
      <c r="C31" s="198">
        <v>34.577599999999997</v>
      </c>
      <c r="D31" s="64">
        <f t="shared" si="14"/>
        <v>1037.33</v>
      </c>
      <c r="E31" s="64">
        <f t="shared" si="15"/>
        <v>2074.66</v>
      </c>
      <c r="F31" s="186">
        <f t="shared" si="16"/>
        <v>54126</v>
      </c>
      <c r="G31" s="230">
        <v>35.442100000000003</v>
      </c>
      <c r="H31" s="67">
        <f t="shared" si="17"/>
        <v>1063.26</v>
      </c>
      <c r="I31" s="67">
        <f t="shared" si="18"/>
        <v>2126.5300000000002</v>
      </c>
      <c r="J31" s="189">
        <f t="shared" si="19"/>
        <v>55479</v>
      </c>
      <c r="K31" s="190">
        <v>36.327599999999997</v>
      </c>
      <c r="L31" s="70">
        <f t="shared" si="11"/>
        <v>1089.83</v>
      </c>
      <c r="M31" s="70">
        <f t="shared" si="12"/>
        <v>2179.66</v>
      </c>
      <c r="N31" s="195">
        <f t="shared" si="13"/>
        <v>56865</v>
      </c>
    </row>
    <row r="32" spans="1:14" x14ac:dyDescent="0.2">
      <c r="A32" s="292"/>
      <c r="B32" s="144">
        <v>2</v>
      </c>
      <c r="C32" s="199">
        <v>35.1526</v>
      </c>
      <c r="D32" s="51">
        <f t="shared" si="14"/>
        <v>1054.58</v>
      </c>
      <c r="E32" s="51">
        <f t="shared" si="15"/>
        <v>2109.16</v>
      </c>
      <c r="F32" s="187">
        <f t="shared" si="16"/>
        <v>55026</v>
      </c>
      <c r="G32" s="231">
        <v>36.031599999999997</v>
      </c>
      <c r="H32" s="52">
        <f t="shared" si="17"/>
        <v>1080.95</v>
      </c>
      <c r="I32" s="52">
        <f t="shared" si="18"/>
        <v>2161.9</v>
      </c>
      <c r="J32" s="193">
        <f t="shared" si="19"/>
        <v>56402</v>
      </c>
      <c r="K32" s="191">
        <v>36.932899999999997</v>
      </c>
      <c r="L32" s="53">
        <f t="shared" si="11"/>
        <v>1107.99</v>
      </c>
      <c r="M32" s="53">
        <f t="shared" si="12"/>
        <v>2215.9699999999998</v>
      </c>
      <c r="N32" s="196">
        <f t="shared" si="13"/>
        <v>57812</v>
      </c>
    </row>
    <row r="33" spans="1:14" x14ac:dyDescent="0.2">
      <c r="A33" s="292"/>
      <c r="B33" s="144">
        <v>3</v>
      </c>
      <c r="C33" s="199">
        <v>35.773699999999998</v>
      </c>
      <c r="D33" s="51">
        <f t="shared" si="14"/>
        <v>1073.21</v>
      </c>
      <c r="E33" s="51">
        <f t="shared" si="15"/>
        <v>2146.42</v>
      </c>
      <c r="F33" s="187">
        <f t="shared" si="16"/>
        <v>55998</v>
      </c>
      <c r="G33" s="231">
        <v>36.668399999999998</v>
      </c>
      <c r="H33" s="52">
        <f t="shared" si="17"/>
        <v>1100.05</v>
      </c>
      <c r="I33" s="52">
        <f t="shared" si="18"/>
        <v>2200.1</v>
      </c>
      <c r="J33" s="193">
        <f t="shared" si="19"/>
        <v>57398</v>
      </c>
      <c r="K33" s="191">
        <v>37.585500000000003</v>
      </c>
      <c r="L33" s="53">
        <f t="shared" si="11"/>
        <v>1127.57</v>
      </c>
      <c r="M33" s="53">
        <f t="shared" si="12"/>
        <v>2255.13</v>
      </c>
      <c r="N33" s="196">
        <f t="shared" si="13"/>
        <v>58834</v>
      </c>
    </row>
    <row r="34" spans="1:14" ht="13.5" thickBot="1" x14ac:dyDescent="0.25">
      <c r="A34" s="293"/>
      <c r="B34" s="145">
        <v>4</v>
      </c>
      <c r="C34" s="200">
        <v>36.411799999999999</v>
      </c>
      <c r="D34" s="96">
        <f t="shared" si="14"/>
        <v>1092.3499999999999</v>
      </c>
      <c r="E34" s="96">
        <f t="shared" si="15"/>
        <v>2184.71</v>
      </c>
      <c r="F34" s="188">
        <f t="shared" si="16"/>
        <v>56997</v>
      </c>
      <c r="G34" s="232">
        <v>37.322400000000002</v>
      </c>
      <c r="H34" s="99">
        <f t="shared" si="17"/>
        <v>1119.67</v>
      </c>
      <c r="I34" s="99">
        <f t="shared" si="18"/>
        <v>2239.34</v>
      </c>
      <c r="J34" s="194">
        <f t="shared" si="19"/>
        <v>58422</v>
      </c>
      <c r="K34" s="192">
        <v>38.255299999999998</v>
      </c>
      <c r="L34" s="102">
        <f t="shared" si="11"/>
        <v>1147.6600000000001</v>
      </c>
      <c r="M34" s="102">
        <f t="shared" si="12"/>
        <v>2295.3200000000002</v>
      </c>
      <c r="N34" s="197">
        <f t="shared" si="13"/>
        <v>59883</v>
      </c>
    </row>
    <row r="35" spans="1:14" x14ac:dyDescent="0.2">
      <c r="A35" s="291" t="s">
        <v>68</v>
      </c>
      <c r="B35" s="146">
        <v>1</v>
      </c>
      <c r="C35" s="198">
        <v>37.822400000000002</v>
      </c>
      <c r="D35" s="64">
        <f t="shared" si="14"/>
        <v>1134.67</v>
      </c>
      <c r="E35" s="64">
        <f t="shared" si="15"/>
        <v>2269.34</v>
      </c>
      <c r="F35" s="186">
        <f t="shared" si="16"/>
        <v>59205</v>
      </c>
      <c r="G35" s="230">
        <v>38.7684</v>
      </c>
      <c r="H35" s="67">
        <f t="shared" si="17"/>
        <v>1163.05</v>
      </c>
      <c r="I35" s="67">
        <f t="shared" si="18"/>
        <v>2326.1</v>
      </c>
      <c r="J35" s="189">
        <f t="shared" si="19"/>
        <v>60686</v>
      </c>
      <c r="K35" s="190">
        <v>39.738199999999999</v>
      </c>
      <c r="L35" s="70">
        <f t="shared" si="11"/>
        <v>1192.1500000000001</v>
      </c>
      <c r="M35" s="70">
        <f t="shared" si="12"/>
        <v>2384.29</v>
      </c>
      <c r="N35" s="195">
        <f t="shared" si="13"/>
        <v>62204</v>
      </c>
    </row>
    <row r="36" spans="1:14" x14ac:dyDescent="0.2">
      <c r="A36" s="292"/>
      <c r="B36" s="144">
        <v>2</v>
      </c>
      <c r="C36" s="199">
        <v>39.005299999999998</v>
      </c>
      <c r="D36" s="51">
        <f t="shared" si="14"/>
        <v>1170.1600000000001</v>
      </c>
      <c r="E36" s="51">
        <f t="shared" si="15"/>
        <v>2340.3200000000002</v>
      </c>
      <c r="F36" s="187">
        <f t="shared" si="16"/>
        <v>61057</v>
      </c>
      <c r="G36" s="231">
        <v>39.9803</v>
      </c>
      <c r="H36" s="52">
        <f t="shared" si="17"/>
        <v>1199.4100000000001</v>
      </c>
      <c r="I36" s="52">
        <f t="shared" si="18"/>
        <v>2398.8200000000002</v>
      </c>
      <c r="J36" s="193">
        <f t="shared" si="19"/>
        <v>62583</v>
      </c>
      <c r="K36" s="191">
        <v>40.9803</v>
      </c>
      <c r="L36" s="53">
        <f t="shared" si="11"/>
        <v>1229.4100000000001</v>
      </c>
      <c r="M36" s="53">
        <f t="shared" si="12"/>
        <v>2458.8200000000002</v>
      </c>
      <c r="N36" s="196">
        <f t="shared" si="13"/>
        <v>64148</v>
      </c>
    </row>
    <row r="37" spans="1:14" x14ac:dyDescent="0.2">
      <c r="A37" s="292"/>
      <c r="B37" s="144">
        <v>3</v>
      </c>
      <c r="C37" s="199">
        <v>40.235500000000002</v>
      </c>
      <c r="D37" s="51">
        <f t="shared" si="14"/>
        <v>1207.07</v>
      </c>
      <c r="E37" s="51">
        <f t="shared" si="15"/>
        <v>2414.13</v>
      </c>
      <c r="F37" s="187">
        <f t="shared" si="16"/>
        <v>62982</v>
      </c>
      <c r="G37" s="231">
        <v>41.2408</v>
      </c>
      <c r="H37" s="52">
        <f t="shared" si="17"/>
        <v>1237.22</v>
      </c>
      <c r="I37" s="52">
        <f t="shared" si="18"/>
        <v>2474.4499999999998</v>
      </c>
      <c r="J37" s="193">
        <f t="shared" si="19"/>
        <v>64556</v>
      </c>
      <c r="K37" s="191">
        <v>42.272399999999998</v>
      </c>
      <c r="L37" s="53">
        <f t="shared" si="11"/>
        <v>1268.17</v>
      </c>
      <c r="M37" s="53">
        <f t="shared" si="12"/>
        <v>2536.34</v>
      </c>
      <c r="N37" s="196">
        <f t="shared" si="13"/>
        <v>66171</v>
      </c>
    </row>
    <row r="38" spans="1:14" ht="13.5" thickBot="1" x14ac:dyDescent="0.25">
      <c r="A38" s="293"/>
      <c r="B38" s="145">
        <v>4</v>
      </c>
      <c r="C38" s="200">
        <v>41.388199999999998</v>
      </c>
      <c r="D38" s="96">
        <f t="shared" si="14"/>
        <v>1241.6500000000001</v>
      </c>
      <c r="E38" s="96">
        <f t="shared" si="15"/>
        <v>2483.29</v>
      </c>
      <c r="F38" s="188">
        <f t="shared" si="16"/>
        <v>64787</v>
      </c>
      <c r="G38" s="232">
        <v>42.422400000000003</v>
      </c>
      <c r="H38" s="99">
        <f t="shared" si="17"/>
        <v>1272.67</v>
      </c>
      <c r="I38" s="99">
        <f t="shared" si="18"/>
        <v>2545.34</v>
      </c>
      <c r="J38" s="194">
        <f t="shared" si="19"/>
        <v>66405</v>
      </c>
      <c r="K38" s="192">
        <v>43.482900000000001</v>
      </c>
      <c r="L38" s="102">
        <f t="shared" si="11"/>
        <v>1304.49</v>
      </c>
      <c r="M38" s="102">
        <f t="shared" si="12"/>
        <v>2608.9699999999998</v>
      </c>
      <c r="N38" s="197">
        <f t="shared" si="13"/>
        <v>68065</v>
      </c>
    </row>
    <row r="39" spans="1:14" x14ac:dyDescent="0.2">
      <c r="A39" s="291" t="s">
        <v>69</v>
      </c>
      <c r="B39" s="146">
        <v>1</v>
      </c>
      <c r="C39" s="198">
        <v>42.751300000000001</v>
      </c>
      <c r="D39" s="64">
        <f t="shared" si="14"/>
        <v>1282.54</v>
      </c>
      <c r="E39" s="64">
        <f t="shared" si="15"/>
        <v>2565.08</v>
      </c>
      <c r="F39" s="186">
        <f t="shared" si="16"/>
        <v>66920</v>
      </c>
      <c r="G39" s="230">
        <v>43.819699999999997</v>
      </c>
      <c r="H39" s="67">
        <f t="shared" si="17"/>
        <v>1314.59</v>
      </c>
      <c r="I39" s="67">
        <f t="shared" si="18"/>
        <v>2629.18</v>
      </c>
      <c r="J39" s="189">
        <f t="shared" si="19"/>
        <v>68593</v>
      </c>
      <c r="K39" s="190">
        <v>44.915799999999997</v>
      </c>
      <c r="L39" s="70">
        <f t="shared" si="11"/>
        <v>1347.47</v>
      </c>
      <c r="M39" s="70">
        <f t="shared" si="12"/>
        <v>2694.95</v>
      </c>
      <c r="N39" s="195">
        <f t="shared" si="13"/>
        <v>70309</v>
      </c>
    </row>
    <row r="40" spans="1:14" x14ac:dyDescent="0.2">
      <c r="A40" s="292"/>
      <c r="B40" s="144">
        <v>2</v>
      </c>
      <c r="C40" s="199">
        <v>44.092100000000002</v>
      </c>
      <c r="D40" s="51">
        <f t="shared" si="14"/>
        <v>1322.76</v>
      </c>
      <c r="E40" s="51">
        <f t="shared" si="15"/>
        <v>2645.53</v>
      </c>
      <c r="F40" s="187">
        <f t="shared" si="16"/>
        <v>69019</v>
      </c>
      <c r="G40" s="231">
        <v>45.194699999999997</v>
      </c>
      <c r="H40" s="52">
        <f t="shared" si="17"/>
        <v>1355.84</v>
      </c>
      <c r="I40" s="52">
        <f t="shared" si="18"/>
        <v>2711.68</v>
      </c>
      <c r="J40" s="193">
        <f t="shared" si="19"/>
        <v>70745</v>
      </c>
      <c r="K40" s="191">
        <v>46.325000000000003</v>
      </c>
      <c r="L40" s="53">
        <f t="shared" si="11"/>
        <v>1389.75</v>
      </c>
      <c r="M40" s="53">
        <f t="shared" si="12"/>
        <v>2779.5</v>
      </c>
      <c r="N40" s="196">
        <f t="shared" si="13"/>
        <v>72514</v>
      </c>
    </row>
    <row r="41" spans="1:14" x14ac:dyDescent="0.2">
      <c r="A41" s="292"/>
      <c r="B41" s="144">
        <v>3</v>
      </c>
      <c r="C41" s="199">
        <v>45.5</v>
      </c>
      <c r="D41" s="51">
        <f t="shared" si="14"/>
        <v>1365</v>
      </c>
      <c r="E41" s="51">
        <f t="shared" si="15"/>
        <v>2730</v>
      </c>
      <c r="F41" s="187">
        <f t="shared" si="16"/>
        <v>71223</v>
      </c>
      <c r="G41" s="231">
        <v>46.638199999999998</v>
      </c>
      <c r="H41" s="52">
        <f t="shared" si="17"/>
        <v>1399.15</v>
      </c>
      <c r="I41" s="52">
        <f t="shared" si="18"/>
        <v>2798.29</v>
      </c>
      <c r="J41" s="193">
        <f t="shared" si="19"/>
        <v>73005</v>
      </c>
      <c r="K41" s="191">
        <v>47.803899999999999</v>
      </c>
      <c r="L41" s="53">
        <f t="shared" si="11"/>
        <v>1434.12</v>
      </c>
      <c r="M41" s="53">
        <f t="shared" si="12"/>
        <v>2868.23</v>
      </c>
      <c r="N41" s="196">
        <f t="shared" si="13"/>
        <v>74829</v>
      </c>
    </row>
    <row r="42" spans="1:14" ht="13.5" thickBot="1" x14ac:dyDescent="0.25">
      <c r="A42" s="293"/>
      <c r="B42" s="145">
        <v>4</v>
      </c>
      <c r="C42" s="200">
        <v>46.853900000000003</v>
      </c>
      <c r="D42" s="96">
        <f t="shared" si="14"/>
        <v>1405.62</v>
      </c>
      <c r="E42" s="96">
        <f t="shared" si="15"/>
        <v>2811.23</v>
      </c>
      <c r="F42" s="188">
        <f t="shared" si="16"/>
        <v>73342</v>
      </c>
      <c r="G42" s="232">
        <v>48.024999999999999</v>
      </c>
      <c r="H42" s="99">
        <f t="shared" si="17"/>
        <v>1440.75</v>
      </c>
      <c r="I42" s="99">
        <f t="shared" si="18"/>
        <v>2881.5</v>
      </c>
      <c r="J42" s="194">
        <f t="shared" si="19"/>
        <v>75175</v>
      </c>
      <c r="K42" s="192">
        <v>49.225000000000001</v>
      </c>
      <c r="L42" s="102">
        <f t="shared" si="11"/>
        <v>1476.75</v>
      </c>
      <c r="M42" s="102">
        <f t="shared" si="12"/>
        <v>2953.5</v>
      </c>
      <c r="N42" s="197">
        <f t="shared" si="13"/>
        <v>77054</v>
      </c>
    </row>
    <row r="44" spans="1:14" x14ac:dyDescent="0.2">
      <c r="A44" s="1"/>
      <c r="B44" s="1"/>
      <c r="C44" s="1"/>
      <c r="D44" s="1"/>
      <c r="E44" s="1"/>
      <c r="F44" s="1"/>
    </row>
    <row r="45" spans="1:14" x14ac:dyDescent="0.2">
      <c r="A45" s="29" t="s">
        <v>54</v>
      </c>
      <c r="B45" s="1"/>
      <c r="C45" s="1"/>
      <c r="D45" s="1"/>
      <c r="E45" s="1"/>
      <c r="F45" s="1"/>
    </row>
    <row r="46" spans="1:14" ht="63.75" x14ac:dyDescent="0.2">
      <c r="A46" s="24" t="s">
        <v>35</v>
      </c>
      <c r="B46" s="280" t="s">
        <v>36</v>
      </c>
      <c r="C46" s="280"/>
      <c r="D46" s="208" t="s">
        <v>73</v>
      </c>
      <c r="E46" s="206" t="s">
        <v>74</v>
      </c>
      <c r="F46" s="204" t="s">
        <v>75</v>
      </c>
    </row>
    <row r="47" spans="1:14" x14ac:dyDescent="0.2">
      <c r="A47" s="25">
        <v>167</v>
      </c>
      <c r="B47" s="278" t="s">
        <v>72</v>
      </c>
      <c r="C47" s="278"/>
      <c r="D47" s="48">
        <v>12.7</v>
      </c>
      <c r="E47" s="49">
        <f>ROUND(D47*1.025*10,0)/10</f>
        <v>13</v>
      </c>
      <c r="F47" s="50">
        <f>ROUND(E47*1.025*10,0)/10</f>
        <v>13.3</v>
      </c>
    </row>
    <row r="48" spans="1:14" x14ac:dyDescent="0.2">
      <c r="A48" s="253">
        <v>300</v>
      </c>
      <c r="B48" s="330" t="s">
        <v>130</v>
      </c>
      <c r="C48" s="330"/>
      <c r="D48" s="48">
        <v>7</v>
      </c>
      <c r="E48" s="49">
        <v>7</v>
      </c>
      <c r="F48" s="50">
        <v>7</v>
      </c>
    </row>
    <row r="50" spans="1:7" ht="63.75" x14ac:dyDescent="0.2">
      <c r="A50" s="24" t="s">
        <v>35</v>
      </c>
      <c r="B50" s="280" t="s">
        <v>36</v>
      </c>
      <c r="C50" s="280"/>
      <c r="D50" s="208" t="s">
        <v>99</v>
      </c>
      <c r="E50" s="206" t="s">
        <v>74</v>
      </c>
      <c r="F50" s="204" t="s">
        <v>75</v>
      </c>
    </row>
    <row r="51" spans="1:7" x14ac:dyDescent="0.2">
      <c r="A51" s="253">
        <v>110</v>
      </c>
      <c r="B51" s="330" t="s">
        <v>131</v>
      </c>
      <c r="C51" s="331"/>
      <c r="D51" s="48">
        <v>17.3</v>
      </c>
      <c r="E51" s="49">
        <v>17.3</v>
      </c>
      <c r="F51" s="50">
        <v>17.3</v>
      </c>
    </row>
    <row r="52" spans="1:7" x14ac:dyDescent="0.2">
      <c r="A52" s="25">
        <v>184</v>
      </c>
      <c r="B52" s="278" t="s">
        <v>76</v>
      </c>
      <c r="C52" s="278"/>
      <c r="D52" s="209">
        <v>60</v>
      </c>
      <c r="E52" s="207">
        <v>61.5</v>
      </c>
      <c r="F52" s="205">
        <v>63</v>
      </c>
    </row>
    <row r="54" spans="1:7" x14ac:dyDescent="0.2">
      <c r="A54" s="254" t="s">
        <v>132</v>
      </c>
      <c r="B54" s="255"/>
      <c r="C54" s="255"/>
      <c r="D54" s="255"/>
      <c r="E54" s="255"/>
      <c r="F54" s="255"/>
      <c r="G54" s="255"/>
    </row>
  </sheetData>
  <mergeCells count="24">
    <mergeCell ref="A31:A34"/>
    <mergeCell ref="A35:A38"/>
    <mergeCell ref="A39:A42"/>
    <mergeCell ref="B52:C52"/>
    <mergeCell ref="B51:C51"/>
    <mergeCell ref="B50:C50"/>
    <mergeCell ref="B46:C46"/>
    <mergeCell ref="B47:C47"/>
    <mergeCell ref="B48:C48"/>
    <mergeCell ref="K5:N5"/>
    <mergeCell ref="A27:A30"/>
    <mergeCell ref="A25:A26"/>
    <mergeCell ref="B25:B26"/>
    <mergeCell ref="C25:F25"/>
    <mergeCell ref="G25:J25"/>
    <mergeCell ref="K25:N25"/>
    <mergeCell ref="A19:A22"/>
    <mergeCell ref="A5:A6"/>
    <mergeCell ref="B5:B6"/>
    <mergeCell ref="C5:F5"/>
    <mergeCell ref="G5:J5"/>
    <mergeCell ref="A7:A10"/>
    <mergeCell ref="A11:A14"/>
    <mergeCell ref="A15:A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18B12-25C8-48FE-9F91-8387051325B4}">
  <dimension ref="D5:H10"/>
  <sheetViews>
    <sheetView workbookViewId="0">
      <selection activeCell="I13" sqref="I13"/>
    </sheetView>
  </sheetViews>
  <sheetFormatPr defaultRowHeight="12.75" x14ac:dyDescent="0.2"/>
  <sheetData>
    <row r="5" spans="4:8" x14ac:dyDescent="0.2">
      <c r="D5" s="332" t="s">
        <v>29</v>
      </c>
      <c r="E5" s="332"/>
      <c r="F5" s="2" t="s">
        <v>30</v>
      </c>
      <c r="G5" s="3" t="s">
        <v>31</v>
      </c>
    </row>
    <row r="6" spans="4:8" x14ac:dyDescent="0.2">
      <c r="D6" s="332"/>
      <c r="E6" s="332"/>
      <c r="F6" s="2">
        <v>1.03</v>
      </c>
      <c r="G6" s="5">
        <v>1.0249999999999999</v>
      </c>
    </row>
    <row r="9" spans="4:8" x14ac:dyDescent="0.2">
      <c r="D9" s="332" t="s">
        <v>0</v>
      </c>
      <c r="E9" s="332"/>
      <c r="F9" s="2">
        <v>2025</v>
      </c>
      <c r="G9" s="3">
        <v>2026</v>
      </c>
      <c r="H9" s="4">
        <v>2027</v>
      </c>
    </row>
    <row r="10" spans="4:8" x14ac:dyDescent="0.2">
      <c r="D10" s="332"/>
      <c r="E10" s="332"/>
      <c r="F10" s="2">
        <v>1.0349999999999999</v>
      </c>
      <c r="G10" s="5"/>
      <c r="H10" s="6"/>
    </row>
  </sheetData>
  <mergeCells count="2">
    <mergeCell ref="D9:E10"/>
    <mergeCell ref="D5:E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F76B64A2DC454BA58FA048D4C8A631" ma:contentTypeVersion="1" ma:contentTypeDescription="Create a new document." ma:contentTypeScope="" ma:versionID="fe4e1e72a48608a611dc07a2ec102965">
  <xsd:schema xmlns:xsd="http://www.w3.org/2001/XMLSchema" xmlns:xs="http://www.w3.org/2001/XMLSchema" xmlns:p="http://schemas.microsoft.com/office/2006/metadata/properties" xmlns:ns1="http://schemas.microsoft.com/sharepoint/v3" xmlns:ns2="cb3c87a9-729f-4b5b-b995-78be8b1e41f4" targetNamespace="http://schemas.microsoft.com/office/2006/metadata/properties" ma:root="true" ma:fieldsID="d65c6699bd6834fc2ae756ef8c3eab89" ns1:_="" ns2:_="">
    <xsd:import namespace="http://schemas.microsoft.com/sharepoint/v3"/>
    <xsd:import namespace="cb3c87a9-729f-4b5b-b995-78be8b1e41f4"/>
    <xsd:element name="properties">
      <xsd:complexType>
        <xsd:sequence>
          <xsd:element name="documentManagement">
            <xsd:complexType>
              <xsd:all>
                <xsd:element ref="ns2:PPContentOwner" minOccurs="0"/>
                <xsd:element ref="ns2:PPContentAuthor" minOccurs="0"/>
                <xsd:element ref="ns2:PPSubmittedBy" minOccurs="0"/>
                <xsd:element ref="ns2:PPSubmittedDate" minOccurs="0"/>
                <xsd:element ref="ns2:PPModeratedBy" minOccurs="0"/>
                <xsd:element ref="ns2:PPModeratedDate" minOccurs="0"/>
                <xsd:element ref="ns2:PPReferenceNumber" minOccurs="0"/>
                <xsd:element ref="ns2:PPContentApprover" minOccurs="0"/>
                <xsd:element ref="ns2:PPReviewDate" minOccurs="0"/>
                <xsd:element ref="ns2:PPLastReviewedDate" minOccurs="0"/>
                <xsd:element ref="ns2:PPLastReviewedBy" minOccurs="0"/>
                <xsd:element ref="ns2:PPPublishedNotificationAddresses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1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c87a9-729f-4b5b-b995-78be8b1e41f4" elementFormDefault="qualified">
    <xsd:import namespace="http://schemas.microsoft.com/office/2006/documentManagement/types"/>
    <xsd:import namespace="http://schemas.microsoft.com/office/infopath/2007/PartnerControls"/>
    <xsd:element name="PPContentOwner" ma:index="8" nillable="true" ma:displayName="Content Owner" ma:description="The person ultimately responsible for the content of this item." ma:list="UserInfo" ma:internalName="PPCont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ContentAuthor" ma:index="9" nillable="true" ma:displayName="Content Author" ma:description="The person responsible for creating and maintaining this item’s content." ma:list="UserInfo" ma:internalName="PPContentAuth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By" ma:index="10" nillable="true" ma:displayName="Submitted By" ma:description="The person who submitted this item for approval." ma:list="UserInfo" ma:internalName="PPSubmit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Date" ma:index="11" nillable="true" ma:displayName="Submitted Date" ma:description="The date and time when this item was submitted for approval." ma:format="DateOnly" ma:internalName="PPSubmittedDate">
      <xsd:simpleType>
        <xsd:restriction base="dms:DateTime"/>
      </xsd:simpleType>
    </xsd:element>
    <xsd:element name="PPModeratedBy" ma:index="12" nillable="true" ma:displayName="Moderated By" ma:description="The user that either approved or rejected the item." ma:list="UserInfo" ma:internalName="PPModer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ModeratedDate" ma:index="13" nillable="true" ma:displayName="Moderated Date" ma:description="The date that the item was either approved or rejected." ma:format="DateOnly" ma:internalName="PPModeratedDate">
      <xsd:simpleType>
        <xsd:restriction base="dms:DateTime"/>
      </xsd:simpleType>
    </xsd:element>
    <xsd:element name="PPReferenceNumber" ma:index="14" nillable="true" ma:displayName="Reference Number" ma:description="The identifier from another system that represents or is related to this item (if applicable)." ma:internalName="PPReferenceNumber">
      <xsd:simpleType>
        <xsd:restriction base="dms:Text">
          <xsd:maxLength value="240"/>
        </xsd:restriction>
      </xsd:simpleType>
    </xsd:element>
    <xsd:element name="PPContentApprover" ma:index="15" nillable="true" ma:displayName="Content Approver" ma:description="The person who is responsible for approving the content of this item." ma:list="UserInfo" ma:internalName="PPContent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ReviewDate" ma:index="16" nillable="true" ma:displayName="Review Date" ma:description="The date the item's content will be next due for review." ma:format="DateOnly" ma:internalName="PPReviewDate">
      <xsd:simpleType>
        <xsd:restriction base="dms:DateTime"/>
      </xsd:simpleType>
    </xsd:element>
    <xsd:element name="PPLastReviewedDate" ma:index="17" nillable="true" ma:displayName="Last Reviewed Date" ma:description="The date the item's content was last reviewed." ma:internalName="PPLastReviewedDate">
      <xsd:simpleType>
        <xsd:restriction base="dms:DateTime"/>
      </xsd:simpleType>
    </xsd:element>
    <xsd:element name="PPLastReviewedBy" ma:index="18" nillable="true" ma:displayName="Last Reviewed By" ma:description="The person who last reviewed the item's content." ma:list="UserInfo" ma:internalName="PPLast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PublishedNotificationAddresses" ma:index="19" nillable="true" ma:displayName="Published Notification Address(es)" ma:description="The email address(es) of people to notify when this item is published. Note: Email addresses are separated by a ';'." ma:internalName="PPPublishedNotificationAddresse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PReferenceNumber xmlns="cb3c87a9-729f-4b5b-b995-78be8b1e41f4" xsi:nil="true"/>
    <PPModeratedBy xmlns="cb3c87a9-729f-4b5b-b995-78be8b1e41f4">
      <UserInfo>
        <DisplayName>CHEN, Sharen</DisplayName>
        <AccountId>11922</AccountId>
        <AccountType/>
      </UserInfo>
    </PPModeratedBy>
    <PPContentApprover xmlns="cb3c87a9-729f-4b5b-b995-78be8b1e41f4">
      <UserInfo>
        <DisplayName/>
        <AccountId xsi:nil="true"/>
        <AccountType/>
      </UserInfo>
    </PPContentApprover>
    <PPModeratedDate xmlns="cb3c87a9-729f-4b5b-b995-78be8b1e41f4">2026-05-29T04:00:35+00:00</PPModeratedDate>
    <PPLastReviewedBy xmlns="cb3c87a9-729f-4b5b-b995-78be8b1e41f4">
      <UserInfo>
        <DisplayName>CHEN, Sharen</DisplayName>
        <AccountId>11922</AccountId>
        <AccountType/>
      </UserInfo>
    </PPLastReviewedBy>
    <PPContentOwner xmlns="cb3c87a9-729f-4b5b-b995-78be8b1e41f4">
      <UserInfo>
        <DisplayName>BRADLEY, Megan</DisplayName>
        <AccountId>375</AccountId>
        <AccountType/>
      </UserInfo>
    </PPContentOwner>
    <PPPublishedNotificationAddresses xmlns="cb3c87a9-729f-4b5b-b995-78be8b1e41f4" xsi:nil="true"/>
    <PPSubmittedBy xmlns="cb3c87a9-729f-4b5b-b995-78be8b1e41f4">
      <UserInfo>
        <DisplayName/>
        <AccountId xsi:nil="true"/>
        <AccountType/>
      </UserInfo>
    </PPSubmittedBy>
    <PPSubmittedDate xmlns="cb3c87a9-729f-4b5b-b995-78be8b1e41f4" xsi:nil="true"/>
    <PublishingExpirationDate xmlns="http://schemas.microsoft.com/sharepoint/v3" xsi:nil="true"/>
    <PPLastReviewedDate xmlns="cb3c87a9-729f-4b5b-b995-78be8b1e41f4">2026-05-29T04:00:35+00:00</PPLastReviewedDate>
    <PublishingStartDate xmlns="http://schemas.microsoft.com/sharepoint/v3" xsi:nil="true"/>
    <PPReviewDate xmlns="cb3c87a9-729f-4b5b-b995-78be8b1e41f4" xsi:nil="true"/>
    <PPContentAuthor xmlns="cb3c87a9-729f-4b5b-b995-78be8b1e41f4">
      <UserInfo>
        <DisplayName/>
        <AccountId xsi:nil="true"/>
        <AccountType/>
      </UserInfo>
    </PPContentAuthor>
  </documentManagement>
</p:properties>
</file>

<file path=customXml/itemProps1.xml><?xml version="1.0" encoding="utf-8"?>
<ds:datastoreItem xmlns:ds="http://schemas.openxmlformats.org/officeDocument/2006/customXml" ds:itemID="{5F200014-9414-45E1-979E-DCB4B8329ECD}"/>
</file>

<file path=customXml/itemProps2.xml><?xml version="1.0" encoding="utf-8"?>
<ds:datastoreItem xmlns:ds="http://schemas.openxmlformats.org/officeDocument/2006/customXml" ds:itemID="{27D19401-630C-45D7-AB5E-AE27936B0311}"/>
</file>

<file path=customXml/itemProps3.xml><?xml version="1.0" encoding="utf-8"?>
<ds:datastoreItem xmlns:ds="http://schemas.openxmlformats.org/officeDocument/2006/customXml" ds:itemID="{9CA543AD-233C-45CC-9A7F-FFA34C63FE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Selection</vt:lpstr>
      <vt:lpstr>EB-Cleaners</vt:lpstr>
      <vt:lpstr>EB-DoE</vt:lpstr>
      <vt:lpstr>EB-Nurses</vt:lpstr>
      <vt:lpstr>EB-Teacher Aides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Updated Department of Education Certified Agreement 2025 wage rates</dc:title>
  <dc:subject>Updated Department of Education Certified Agreement 2025 wage rates</dc:subject>
  <dc:creator>Queensland Government</dc:creator>
  <cp:keywords>Updated wage rates; wage rates; salary; Department of Education Certified Agreement 2025; Certified Agreement</cp:keywords>
  <dcterms:created xsi:type="dcterms:W3CDTF">2026-04-30T03:37:49Z</dcterms:created>
  <dcterms:modified xsi:type="dcterms:W3CDTF">2026-05-29T01:53:03Z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0x01010055F76B64A2DC454BA58FA048D4C8A631</vt:lpwstr>
  </property>
</Properties>
</file>